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Столбец4Строка337_" localSheetId="0">Лист1!$D$124</definedName>
    <definedName name="Столбец8Строка337_" localSheetId="0">Лист1!$H$124</definedName>
  </definedNames>
  <calcPr calcId="124519"/>
</workbook>
</file>

<file path=xl/calcChain.xml><?xml version="1.0" encoding="utf-8"?>
<calcChain xmlns="http://schemas.openxmlformats.org/spreadsheetml/2006/main">
  <c r="J176" i="1"/>
  <c r="F176"/>
  <c r="J175"/>
  <c r="F175"/>
  <c r="J174"/>
  <c r="H174"/>
  <c r="F174"/>
  <c r="D174"/>
  <c r="J173"/>
  <c r="F173"/>
  <c r="D173"/>
  <c r="I171"/>
  <c r="H171"/>
  <c r="J171" s="1"/>
  <c r="G171"/>
  <c r="E171"/>
  <c r="D171"/>
  <c r="F171" s="1"/>
  <c r="C171"/>
  <c r="J168"/>
  <c r="F168"/>
  <c r="J167"/>
  <c r="F167"/>
  <c r="J166"/>
  <c r="F166"/>
  <c r="J165"/>
  <c r="F165"/>
  <c r="J164"/>
  <c r="F164"/>
  <c r="I162"/>
  <c r="H162"/>
  <c r="J162" s="1"/>
  <c r="G162"/>
  <c r="E162"/>
  <c r="D162"/>
  <c r="F162" s="1"/>
  <c r="C162"/>
  <c r="J154"/>
  <c r="F154"/>
  <c r="J153"/>
  <c r="F153"/>
  <c r="J152"/>
  <c r="F152"/>
  <c r="J151"/>
  <c r="F151"/>
  <c r="J150"/>
  <c r="F150"/>
  <c r="J149"/>
  <c r="F149"/>
  <c r="J147"/>
  <c r="F147"/>
  <c r="J146"/>
  <c r="F146"/>
  <c r="J145"/>
  <c r="F145"/>
  <c r="J144"/>
  <c r="F144"/>
  <c r="J143"/>
  <c r="F143"/>
  <c r="I141"/>
  <c r="I169" s="1"/>
  <c r="I177" s="1"/>
  <c r="H141"/>
  <c r="H169" s="1"/>
  <c r="H177" s="1"/>
  <c r="G141"/>
  <c r="G169" s="1"/>
  <c r="E141"/>
  <c r="E169" s="1"/>
  <c r="E177" s="1"/>
  <c r="D141"/>
  <c r="D169" s="1"/>
  <c r="D177" s="1"/>
  <c r="C141"/>
  <c r="C169" s="1"/>
  <c r="J130"/>
  <c r="F130"/>
  <c r="J129"/>
  <c r="F129"/>
  <c r="J128"/>
  <c r="F128"/>
  <c r="I126"/>
  <c r="H126"/>
  <c r="J126" s="1"/>
  <c r="G126"/>
  <c r="E126"/>
  <c r="D126"/>
  <c r="F126" s="1"/>
  <c r="C126"/>
  <c r="J125"/>
  <c r="H125"/>
  <c r="F125"/>
  <c r="D125"/>
  <c r="J124"/>
  <c r="F124"/>
  <c r="J123"/>
  <c r="F123"/>
  <c r="J122"/>
  <c r="F122"/>
  <c r="J121"/>
  <c r="F121"/>
  <c r="J120"/>
  <c r="F120"/>
  <c r="I118"/>
  <c r="H118"/>
  <c r="J118" s="1"/>
  <c r="G118"/>
  <c r="E118"/>
  <c r="D118"/>
  <c r="F118" s="1"/>
  <c r="C118"/>
  <c r="J117"/>
  <c r="F117"/>
  <c r="J116"/>
  <c r="F116"/>
  <c r="J115"/>
  <c r="F115"/>
  <c r="J114"/>
  <c r="F114"/>
  <c r="I112"/>
  <c r="H112"/>
  <c r="J112" s="1"/>
  <c r="G112"/>
  <c r="E112"/>
  <c r="D112"/>
  <c r="F112" s="1"/>
  <c r="C112"/>
  <c r="J111"/>
  <c r="F111"/>
  <c r="J110"/>
  <c r="F110"/>
  <c r="J102"/>
  <c r="F102"/>
  <c r="J101"/>
  <c r="F101"/>
  <c r="J100"/>
  <c r="F100"/>
  <c r="I98"/>
  <c r="H98"/>
  <c r="J98" s="1"/>
  <c r="G98"/>
  <c r="E98"/>
  <c r="D98"/>
  <c r="F98" s="1"/>
  <c r="C98"/>
  <c r="J97"/>
  <c r="F97"/>
  <c r="J96"/>
  <c r="F96"/>
  <c r="J95"/>
  <c r="F95"/>
  <c r="J94"/>
  <c r="F94"/>
  <c r="J93"/>
  <c r="F93"/>
  <c r="J92"/>
  <c r="F92"/>
  <c r="J91"/>
  <c r="F91"/>
  <c r="J90"/>
  <c r="F90"/>
  <c r="J89"/>
  <c r="F89"/>
  <c r="I87"/>
  <c r="I131" s="1"/>
  <c r="H87"/>
  <c r="H131" s="1"/>
  <c r="G87"/>
  <c r="G131" s="1"/>
  <c r="E87"/>
  <c r="E131" s="1"/>
  <c r="D87"/>
  <c r="D131" s="1"/>
  <c r="C87"/>
  <c r="C131" s="1"/>
  <c r="J83"/>
  <c r="F83"/>
  <c r="J82"/>
  <c r="F82"/>
  <c r="J81"/>
  <c r="F81"/>
  <c r="J80"/>
  <c r="F80"/>
  <c r="J79"/>
  <c r="F79"/>
  <c r="I77"/>
  <c r="H77"/>
  <c r="J77" s="1"/>
  <c r="G77"/>
  <c r="E77"/>
  <c r="D77"/>
  <c r="F77" s="1"/>
  <c r="C77"/>
  <c r="J69"/>
  <c r="F69"/>
  <c r="J68"/>
  <c r="F68"/>
  <c r="J67"/>
  <c r="F67"/>
  <c r="J66"/>
  <c r="F66"/>
  <c r="I64"/>
  <c r="H64"/>
  <c r="J64" s="1"/>
  <c r="G64"/>
  <c r="E64"/>
  <c r="D64"/>
  <c r="F64" s="1"/>
  <c r="C64"/>
  <c r="J63"/>
  <c r="F63"/>
  <c r="J61"/>
  <c r="F61"/>
  <c r="J60"/>
  <c r="F60"/>
  <c r="I59"/>
  <c r="H59"/>
  <c r="J59" s="1"/>
  <c r="G59"/>
  <c r="E59"/>
  <c r="D59"/>
  <c r="F59" s="1"/>
  <c r="C59"/>
  <c r="I58"/>
  <c r="H58"/>
  <c r="J58" s="1"/>
  <c r="G58"/>
  <c r="E58"/>
  <c r="D58"/>
  <c r="F58" s="1"/>
  <c r="C58"/>
  <c r="I57"/>
  <c r="H57"/>
  <c r="J57" s="1"/>
  <c r="G57"/>
  <c r="E57"/>
  <c r="D57"/>
  <c r="F57" s="1"/>
  <c r="C57"/>
  <c r="I55"/>
  <c r="H55"/>
  <c r="J55" s="1"/>
  <c r="G55"/>
  <c r="E55"/>
  <c r="D55"/>
  <c r="F55" s="1"/>
  <c r="C55"/>
  <c r="J54"/>
  <c r="F54"/>
  <c r="J53"/>
  <c r="F53"/>
  <c r="J52"/>
  <c r="F52"/>
  <c r="I50"/>
  <c r="H50"/>
  <c r="J50" s="1"/>
  <c r="G50"/>
  <c r="E50"/>
  <c r="D50"/>
  <c r="F50" s="1"/>
  <c r="C50"/>
  <c r="J49"/>
  <c r="F49"/>
  <c r="J48"/>
  <c r="F48"/>
  <c r="J47"/>
  <c r="F47"/>
  <c r="I45"/>
  <c r="H45"/>
  <c r="J45" s="1"/>
  <c r="G45"/>
  <c r="E45"/>
  <c r="D45"/>
  <c r="F45" s="1"/>
  <c r="C45"/>
  <c r="I37"/>
  <c r="H37"/>
  <c r="J37" s="1"/>
  <c r="G37"/>
  <c r="E37"/>
  <c r="D37"/>
  <c r="F37" s="1"/>
  <c r="C37"/>
  <c r="I36"/>
  <c r="H36"/>
  <c r="J36" s="1"/>
  <c r="G36"/>
  <c r="E36"/>
  <c r="D36"/>
  <c r="F36" s="1"/>
  <c r="C36"/>
  <c r="I35"/>
  <c r="H35"/>
  <c r="J35" s="1"/>
  <c r="G35"/>
  <c r="E35"/>
  <c r="D35"/>
  <c r="F35" s="1"/>
  <c r="C35"/>
  <c r="I34"/>
  <c r="H34"/>
  <c r="J34" s="1"/>
  <c r="G34"/>
  <c r="E34"/>
  <c r="D34"/>
  <c r="F34" s="1"/>
  <c r="C34"/>
  <c r="I32"/>
  <c r="I85" s="1"/>
  <c r="I132" s="1"/>
  <c r="H32"/>
  <c r="J32" s="1"/>
  <c r="G32"/>
  <c r="G85" s="1"/>
  <c r="E32"/>
  <c r="E85" s="1"/>
  <c r="E132" s="1"/>
  <c r="D32"/>
  <c r="F32" s="1"/>
  <c r="C32"/>
  <c r="C85" s="1"/>
  <c r="J31"/>
  <c r="F31"/>
  <c r="J30"/>
  <c r="F30"/>
  <c r="J29"/>
  <c r="F29"/>
  <c r="J28"/>
  <c r="F28"/>
  <c r="I26"/>
  <c r="H26"/>
  <c r="J26" s="1"/>
  <c r="G26"/>
  <c r="E26"/>
  <c r="D26"/>
  <c r="F26" s="1"/>
  <c r="C26"/>
  <c r="J25"/>
  <c r="F25"/>
  <c r="J24"/>
  <c r="F24"/>
  <c r="J23"/>
  <c r="F23"/>
  <c r="J22"/>
  <c r="F22"/>
  <c r="I20"/>
  <c r="H20"/>
  <c r="J20" s="1"/>
  <c r="G20"/>
  <c r="E20"/>
  <c r="D20"/>
  <c r="F20" s="1"/>
  <c r="C20"/>
  <c r="C132" l="1"/>
  <c r="F85"/>
  <c r="G132"/>
  <c r="G177"/>
  <c r="J177" s="1"/>
  <c r="J169"/>
  <c r="F131"/>
  <c r="J131"/>
  <c r="C177"/>
  <c r="F177" s="1"/>
  <c r="F169"/>
  <c r="D85"/>
  <c r="D132" s="1"/>
  <c r="H85"/>
  <c r="H132" s="1"/>
  <c r="F87"/>
  <c r="J87"/>
  <c r="F141"/>
  <c r="J141"/>
  <c r="J132" l="1"/>
  <c r="F132"/>
  <c r="J85"/>
</calcChain>
</file>

<file path=xl/sharedStrings.xml><?xml version="1.0" encoding="utf-8"?>
<sst xmlns="http://schemas.openxmlformats.org/spreadsheetml/2006/main" count="461" uniqueCount="274">
  <si>
    <t>БАЛАНС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</si>
  <si>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</si>
  <si>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</si>
  <si>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</si>
  <si>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</si>
  <si>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2013 г.</t>
  </si>
  <si>
    <t xml:space="preserve">Дата </t>
  </si>
  <si>
    <t>01.01.2013</t>
  </si>
  <si>
    <t>Учреждение</t>
  </si>
  <si>
    <t>МБОУ "Саринская СОШ"</t>
  </si>
  <si>
    <t xml:space="preserve">по ОКПО </t>
  </si>
  <si>
    <t/>
  </si>
  <si>
    <t>Обособленное подразделение</t>
  </si>
  <si>
    <t>Учредитель</t>
  </si>
  <si>
    <t xml:space="preserve">по ОКАТО </t>
  </si>
  <si>
    <t>53224846000</t>
  </si>
  <si>
    <t>Наименование органа,</t>
  </si>
  <si>
    <t>осуществляющего полномочия учредителя</t>
  </si>
  <si>
    <t xml:space="preserve">Глава по БК </t>
  </si>
  <si>
    <t>271</t>
  </si>
  <si>
    <t>Периодичность: годовая</t>
  </si>
  <si>
    <t>Единица измерения: руб</t>
  </si>
  <si>
    <t xml:space="preserve">по ОКЕИ </t>
  </si>
  <si>
    <t xml:space="preserve">383 </t>
  </si>
  <si>
    <t>Код</t>
  </si>
  <si>
    <t xml:space="preserve">      На начало года</t>
  </si>
  <si>
    <t>На конец отчетного периода</t>
  </si>
  <si>
    <t>А К Т И В</t>
  </si>
  <si>
    <t>стро-</t>
  </si>
  <si>
    <t>деятельность</t>
  </si>
  <si>
    <t>средства во</t>
  </si>
  <si>
    <t>ки</t>
  </si>
  <si>
    <t>с целевыми</t>
  </si>
  <si>
    <t>по оказанию</t>
  </si>
  <si>
    <t>временном</t>
  </si>
  <si>
    <t>итого</t>
  </si>
  <si>
    <t>средствами</t>
  </si>
  <si>
    <t>работ (услуг)</t>
  </si>
  <si>
    <t>распоряжении</t>
  </si>
  <si>
    <t>2</t>
  </si>
  <si>
    <t>I. Нефинансовые активы</t>
  </si>
  <si>
    <t>Основные средства (балансовая стоимость, 010100000)*, всего</t>
  </si>
  <si>
    <t>010</t>
  </si>
  <si>
    <t>в том числе:</t>
  </si>
  <si>
    <t>недвижимое имущество учреждения (010110000)*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</si>
  <si>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</si>
  <si>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</si>
  <si>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</si>
  <si>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</si>
  <si>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</si>
  <si>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предметы лизинга (010140000)*</t>
  </si>
  <si>
    <t>014</t>
  </si>
  <si>
    <t>Амортизация основных средств*</t>
  </si>
  <si>
    <t>020</t>
  </si>
  <si>
    <t>Амортизация недвижимого имущества учреждения (010410000)*</t>
  </si>
  <si>
    <t>021</t>
  </si>
  <si>
    <t>Амортизация особо ценного движимого имущества учреждения (010420000)*</t>
  </si>
  <si>
    <t>022</t>
  </si>
  <si>
    <t>Амортизация иного движимого имущества учреждения (010430000)*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</si>
  <si>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</si>
  <si>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</si>
  <si>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</si>
  <si>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стр.020)                                                                                             </t>
  </si>
  <si>
    <t>030</t>
  </si>
  <si>
    <t>из них:</t>
  </si>
  <si>
    <t>недвижимое имущество учреждения (остаточная стоимость, стр.011 - стр.021)</t>
  </si>
  <si>
    <t>031</t>
  </si>
  <si>
    <t>особо ценное движимое имущество учреждения (остаточная стоимость, стр.012 - стр.022)</t>
  </si>
  <si>
    <t>032</t>
  </si>
  <si>
    <t>иное движимое имущество учреждения (остаточная стоимость, стр.013 - стр.023)</t>
  </si>
  <si>
    <t>033</t>
  </si>
  <si>
    <t>предметы лизинга (остаточная стоимость, стр.014 - стр.024)</t>
  </si>
  <si>
    <t>034</t>
  </si>
  <si>
    <t>Форма 0503730  с. 2</t>
  </si>
  <si>
    <t>Нематериальные активы (балансовая стоимость, 010200000) *, всего</t>
  </si>
  <si>
    <t>040</t>
  </si>
  <si>
    <t>особо ценное движимое имущество учреждения (010220000) *</t>
  </si>
  <si>
    <t>041</t>
  </si>
  <si>
    <t>иное движимое имущество учреждения (010230000) *</t>
  </si>
  <si>
    <t>042</t>
  </si>
  <si>
    <t>предметы лизинга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</si>
  <si>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</si>
  <si>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</si>
  <si>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</si>
  <si>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 *</t>
  </si>
  <si>
    <t>051</t>
  </si>
  <si>
    <t>иного движимого имущества учреждения (010439000) *</t>
  </si>
  <si>
    <t>052</t>
  </si>
  <si>
    <t>предметов лизинга (010449000) *</t>
  </si>
  <si>
    <t>053</t>
  </si>
  <si>
    <t>Нематериальные активы (остаточная стоимость, стр. 040 - стр.050)</t>
  </si>
  <si>
    <t>060</t>
  </si>
  <si>
    <t>особо ценное имущество учреждения (остаточная стоимость, стр. 041 - стр.051)</t>
  </si>
  <si>
    <t>061</t>
  </si>
  <si>
    <t>иное движимое имущество учреждения (остаточная стоимость, стр. 042 - стр.052)</t>
  </si>
  <si>
    <t>062</t>
  </si>
  <si>
    <t>предметы лизинга (остаточная стоимость, стр. 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</si>
  <si>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</si>
  <si>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</si>
  <si>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</si>
  <si>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</si>
  <si>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</si>
  <si>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особо ценное движимое имущество учреждения (010520000) *</t>
  </si>
  <si>
    <t>081</t>
  </si>
  <si>
    <t>Вложения в 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</si>
  <si>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</si>
  <si>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</si>
  <si>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</si>
  <si>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</si>
  <si>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</si>
  <si>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</si>
  <si>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</si>
  <si>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</si>
  <si>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</si>
  <si>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>Форма 0503730 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</si>
  <si>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</si>
  <si>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</si>
  <si>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</si>
  <si>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</si>
  <si>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</si>
  <si>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</si>
  <si>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</si>
  <si>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</si>
  <si>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</si>
  <si>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</si>
  <si>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</si>
  <si>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</si>
  <si>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Итого по разделу I</t>
  </si>
  <si>
    <t>(стр.030 + стр.060 + стр.070 + стр.080 + стр.090 + стр.100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</si>
  <si>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</si>
  <si>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</si>
  <si>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</si>
  <si>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</si>
  <si>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в том числе:</t>
  </si>
  <si>
    <t>денежные средства учреждения на лицевых счетах в органе казначейства (020111000)</t>
  </si>
  <si>
    <t>171</t>
  </si>
  <si>
    <t>денежные средства учреждения в органе казначейства в пути (020113000)</t>
  </si>
  <si>
    <t>172</t>
  </si>
  <si>
    <t>денежные средства учреждения на счетах в кредитной организации (020121000)</t>
  </si>
  <si>
    <t>173</t>
  </si>
  <si>
    <t>денежные средства учреждения в кредитной организации в пути (020123000)</t>
  </si>
  <si>
    <t>174</t>
  </si>
  <si>
    <t>аккредитивы на счетах учреждения в кредитной организации (020126000)</t>
  </si>
  <si>
    <t>175</t>
  </si>
  <si>
    <t>денежные средства учреждения в иностранной валюте на счетах в кредитной организации (020127000)</t>
  </si>
  <si>
    <t>176</t>
  </si>
  <si>
    <t>касса (020134000)</t>
  </si>
  <si>
    <t>177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</si>
  <si>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</si>
  <si>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</si>
  <si>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</si>
  <si>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</si>
  <si>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</si>
  <si>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</si>
  <si>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>ценные бумаги, кроме акций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</si>
  <si>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</si>
  <si>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</si>
  <si>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</si>
  <si>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</si>
  <si>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</si>
  <si>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>Форма 0503730  с. 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</si>
  <si>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</si>
  <si>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</si>
  <si>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</si>
  <si>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</si>
  <si>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</si>
  <si>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</si>
  <si>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</si>
  <si>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</si>
  <si>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</si>
  <si>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</si>
  <si>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</si>
  <si>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</si>
  <si>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</si>
  <si>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</si>
  <si>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</si>
  <si>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</si>
  <si>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 из них: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</si>
  <si>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</si>
  <si>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</si>
  <si>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</si>
  <si>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</si>
  <si>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</si>
  <si>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</si>
  <si>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расчеты с учредителем (021006000)*</t>
  </si>
  <si>
    <t>336</t>
  </si>
  <si>
    <t>X</t>
  </si>
  <si>
    <t>показатель уменьшения балансовой стоимости ОЦИ*</t>
  </si>
  <si>
    <t>337</t>
  </si>
  <si>
    <t>чистая стоимость ОЦИ (стр. 336+стр.337)</t>
  </si>
  <si>
    <t>338</t>
  </si>
  <si>
    <t>Вложения в финансовые активы (021500000)</t>
  </si>
  <si>
    <t>370</t>
  </si>
  <si>
    <t>ценные бумаги, кроме акций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</si>
  <si>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</si>
  <si>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</si>
  <si>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</si>
  <si>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</si>
  <si>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</si>
  <si>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(стр.170 + стр.210 + стр.230 + стр.260 + стр.290 + стр.310 + стр.320 + стр.330 + стр.370 )</t>
  </si>
  <si>
    <t>400</t>
  </si>
  <si>
    <t>БАЛАНС (стр.150 + стр.400)</t>
  </si>
  <si>
    <t>410</t>
  </si>
  <si>
    <t>Форма 0503730  с. 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</si>
  <si>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</si>
  <si>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</si>
  <si>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</si>
  <si>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</si>
  <si>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</si>
  <si>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</si>
  <si>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иностранным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</si>
  <si>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</si>
  <si>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</si>
  <si>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</si>
  <si>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</si>
  <si>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</si>
  <si>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</si>
  <si>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</si>
  <si>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</si>
  <si>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</si>
  <si>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</si>
  <si>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</si>
  <si>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</si>
  <si>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</si>
  <si>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</si>
  <si>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</si>
  <si>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</si>
  <si>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</si>
  <si>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</si>
  <si>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</si>
  <si>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>Форма 0503730  с. 6</t>
  </si>
  <si>
    <t>Прочие расчеты с кредиторами (030400000)</t>
  </si>
  <si>
    <t>530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</si>
  <si>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</si>
  <si>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</si>
  <si>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</si>
  <si>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</si>
  <si>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</si>
  <si>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</si>
  <si>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расчеты (030404000)</t>
  </si>
  <si>
    <t>534</t>
  </si>
  <si>
    <t>расчеты с прочими кредиторами (030406000)</t>
  </si>
  <si>
    <t>536</t>
  </si>
  <si>
    <t>Итого по разделу III (стр.470 + стр.490 + стр.510 + стр.530)</t>
  </si>
  <si>
    <t>600</t>
  </si>
  <si>
    <t>IV. Финансовый результат</t>
  </si>
  <si>
    <t>Финансовый результат хозяйствующего субъекта (040100000) (стр. 623+ стр. 6231 + стр. 624+ стр. 625)</t>
  </si>
  <si>
    <t>620</t>
  </si>
  <si>
    <t>финансовый результат прошлых отчетных периодов (040130000)</t>
  </si>
  <si>
    <t>623</t>
  </si>
  <si>
    <t>финансовый результат по начисленной амортизации ОЦИ</t>
  </si>
  <si>
    <t>6231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</si>
  <si>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</si>
  <si>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</si>
  <si>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</si>
  <si>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</si>
  <si>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</si>
  <si>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</si>
  <si>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Руководитель   ______________________</t>
  </si>
  <si>
    <t>Иванова Г.В.</t>
  </si>
  <si>
    <t>Главный бухгалтер __________________</t>
  </si>
  <si>
    <t>Викторова К.Ш.</t>
  </si>
  <si>
    <t xml:space="preserve">                                      (подпись)</t>
  </si>
  <si>
    <t>(расшифровка подписи)</t>
  </si>
  <si>
    <t xml:space="preserve">  (подпись)</t>
  </si>
  <si>
    <t>Централизованная бухгалтерия</t>
  </si>
  <si>
    <t xml:space="preserve"> (наименование, ОГРН, ИНН,КПП, местонахождение )</t>
  </si>
  <si>
    <t>Руководитель                _______________________     ______________________</t>
  </si>
  <si>
    <t>(уполномоченное лицо)                     (должность)                                     (подпись)</t>
  </si>
  <si>
    <t>Исполнитель  ________________________</t>
  </si>
  <si>
    <t>____________________</t>
  </si>
  <si>
    <t xml:space="preserve">                    (должность)</t>
  </si>
  <si>
    <t xml:space="preserve">            (подпись)   </t>
  </si>
  <si>
    <t>(телефон, e-mail)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</si>
</sst>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0" fontId="2" fillId="0" borderId="0" xfId="1" applyNumberFormat="1" applyFont="1" applyFill="1" applyAlignment="1" applyProtection="1">
      <alignment horizontal="centerContinuous"/>
    </xf>
    <xf numFmtId="0" fontId="1" fillId="0" borderId="0" xfId="1" applyNumberFormat="1" applyFont="1" applyFill="1" applyAlignment="1" applyProtection="1">
      <alignment horizontal="centerContinuous"/>
    </xf>
    <xf numFmtId="0" fontId="1" fillId="0" borderId="0" xfId="1"/>
    <xf numFmtId="0" fontId="3" fillId="0" borderId="0" xfId="1" applyFont="1" applyAlignment="1">
      <alignment horizontal="left"/>
    </xf>
    <xf numFmtId="49" fontId="1" fillId="0" borderId="0" xfId="1" applyNumberFormat="1"/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</xf>
    <xf numFmtId="0" fontId="2" fillId="0" borderId="0" xfId="1" applyFont="1" applyAlignment="1">
      <alignment horizontal="left"/>
    </xf>
    <xf numFmtId="0" fontId="3" fillId="0" borderId="0" xfId="1" applyNumberFormat="1" applyFont="1" applyFill="1" applyAlignment="1" applyProtection="1">
      <alignment horizontal="right"/>
    </xf>
    <xf numFmtId="49" fontId="3" fillId="0" borderId="2" xfId="1" applyNumberFormat="1" applyFont="1" applyFill="1" applyBorder="1" applyAlignment="1" applyProtection="1">
      <alignment horizontal="center"/>
    </xf>
    <xf numFmtId="49" fontId="1" fillId="0" borderId="0" xfId="1" applyNumberFormat="1" applyFont="1" applyFill="1" applyAlignment="1" applyProtection="1">
      <alignment horizontal="centerContinuous"/>
    </xf>
    <xf numFmtId="0" fontId="4" fillId="0" borderId="0" xfId="1" applyFont="1" applyFill="1" applyAlignment="1" applyProtection="1">
      <alignment horizontal="centerContinuous"/>
    </xf>
    <xf numFmtId="0" fontId="3" fillId="0" borderId="0" xfId="1" applyFont="1" applyFill="1" applyAlignment="1" applyProtection="1">
      <alignment horizontal="centerContinuous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/>
    </xf>
    <xf numFmtId="49" fontId="5" fillId="0" borderId="4" xfId="1" applyNumberFormat="1" applyFont="1" applyFill="1" applyBorder="1" applyAlignment="1" applyProtection="1"/>
    <xf numFmtId="49" fontId="4" fillId="0" borderId="4" xfId="1" applyNumberFormat="1" applyFont="1" applyFill="1" applyBorder="1" applyAlignment="1" applyProtection="1"/>
    <xf numFmtId="0" fontId="3" fillId="0" borderId="0" xfId="1" applyNumberFormat="1" applyFont="1" applyFill="1" applyAlignment="1" applyProtection="1"/>
    <xf numFmtId="49" fontId="4" fillId="0" borderId="0" xfId="1" applyNumberFormat="1" applyFont="1" applyFill="1" applyAlignment="1" applyProtection="1"/>
    <xf numFmtId="49" fontId="3" fillId="0" borderId="5" xfId="1" applyNumberFormat="1" applyFont="1" applyFill="1" applyBorder="1" applyAlignment="1" applyProtection="1">
      <alignment horizontal="center"/>
    </xf>
    <xf numFmtId="49" fontId="5" fillId="0" borderId="6" xfId="1" applyNumberFormat="1" applyFont="1" applyFill="1" applyBorder="1" applyAlignment="1" applyProtection="1"/>
    <xf numFmtId="0" fontId="3" fillId="0" borderId="0" xfId="1" applyFont="1" applyFill="1" applyAlignment="1" applyProtection="1"/>
    <xf numFmtId="49" fontId="3" fillId="0" borderId="3" xfId="1" applyNumberFormat="1" applyFont="1" applyFill="1" applyBorder="1" applyAlignment="1" applyProtection="1">
      <alignment horizontal="center"/>
    </xf>
    <xf numFmtId="49" fontId="3" fillId="0" borderId="6" xfId="1" applyNumberFormat="1" applyFont="1" applyFill="1" applyBorder="1" applyAlignment="1" applyProtection="1"/>
    <xf numFmtId="0" fontId="3" fillId="0" borderId="6" xfId="1" applyFont="1" applyFill="1" applyBorder="1" applyAlignment="1" applyProtection="1"/>
    <xf numFmtId="49" fontId="3" fillId="0" borderId="4" xfId="1" applyNumberFormat="1" applyFont="1" applyFill="1" applyBorder="1" applyAlignment="1" applyProtection="1"/>
    <xf numFmtId="0" fontId="3" fillId="0" borderId="4" xfId="1" applyFont="1" applyFill="1" applyBorder="1" applyAlignment="1" applyProtection="1"/>
    <xf numFmtId="49" fontId="3" fillId="0" borderId="0" xfId="1" applyNumberFormat="1" applyFont="1"/>
    <xf numFmtId="49" fontId="3" fillId="0" borderId="7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Alignment="1" applyProtection="1"/>
    <xf numFmtId="0" fontId="1" fillId="0" borderId="0" xfId="1" applyFont="1" applyFill="1" applyAlignment="1" applyProtection="1"/>
    <xf numFmtId="49" fontId="3" fillId="0" borderId="8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center"/>
    </xf>
    <xf numFmtId="0" fontId="3" fillId="0" borderId="1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>
      <alignment horizontal="centerContinuous"/>
    </xf>
    <xf numFmtId="0" fontId="3" fillId="0" borderId="12" xfId="1" applyNumberFormat="1" applyFont="1" applyFill="1" applyBorder="1" applyAlignment="1" applyProtection="1">
      <alignment horizontal="centerContinuous"/>
    </xf>
    <xf numFmtId="0" fontId="3" fillId="0" borderId="6" xfId="1" applyNumberFormat="1" applyFont="1" applyFill="1" applyBorder="1" applyAlignment="1" applyProtection="1">
      <alignment horizontal="centerContinuous"/>
    </xf>
    <xf numFmtId="0" fontId="3" fillId="0" borderId="13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0" fontId="3" fillId="0" borderId="14" xfId="1" applyNumberFormat="1" applyFont="1" applyFill="1" applyBorder="1" applyAlignment="1" applyProtection="1">
      <alignment horizontal="center"/>
    </xf>
    <xf numFmtId="0" fontId="3" fillId="0" borderId="15" xfId="1" applyNumberFormat="1" applyFont="1" applyFill="1" applyBorder="1" applyAlignment="1" applyProtection="1">
      <alignment horizontal="center"/>
    </xf>
    <xf numFmtId="0" fontId="3" fillId="0" borderId="16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17" xfId="1" applyNumberFormat="1" applyFont="1" applyFill="1" applyBorder="1" applyAlignment="1" applyProtection="1">
      <alignment horizontal="center"/>
    </xf>
    <xf numFmtId="0" fontId="3" fillId="0" borderId="18" xfId="1" applyNumberFormat="1" applyFont="1" applyFill="1" applyBorder="1" applyAlignment="1" applyProtection="1">
      <alignment horizontal="center"/>
    </xf>
    <xf numFmtId="0" fontId="3" fillId="0" borderId="16" xfId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1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>
      <alignment horizontal="center" wrapText="1"/>
    </xf>
    <xf numFmtId="49" fontId="3" fillId="0" borderId="22" xfId="1" applyNumberFormat="1" applyFont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164" fontId="3" fillId="0" borderId="25" xfId="1" applyNumberFormat="1" applyFont="1" applyBorder="1" applyAlignment="1">
      <alignment horizontal="center"/>
    </xf>
    <xf numFmtId="164" fontId="3" fillId="0" borderId="26" xfId="1" applyNumberFormat="1" applyFont="1" applyBorder="1" applyAlignment="1">
      <alignment horizontal="center" vertical="top"/>
    </xf>
    <xf numFmtId="0" fontId="3" fillId="0" borderId="27" xfId="1" applyFont="1" applyBorder="1" applyAlignment="1">
      <alignment wrapText="1"/>
    </xf>
    <xf numFmtId="49" fontId="3" fillId="0" borderId="28" xfId="1" applyNumberFormat="1" applyFont="1" applyBorder="1" applyAlignment="1">
      <alignment horizontal="center"/>
    </xf>
    <xf numFmtId="164" fontId="3" fillId="0" borderId="17" xfId="1" applyNumberFormat="1" applyFont="1" applyFill="1" applyBorder="1" applyAlignment="1" applyProtection="1">
      <alignment horizontal="center"/>
    </xf>
    <xf numFmtId="164" fontId="3" fillId="0" borderId="17" xfId="1" applyNumberFormat="1" applyFont="1" applyBorder="1" applyAlignment="1">
      <alignment horizontal="center"/>
    </xf>
    <xf numFmtId="164" fontId="3" fillId="0" borderId="18" xfId="1" applyNumberFormat="1" applyFont="1" applyFill="1" applyBorder="1" applyAlignment="1" applyProtection="1">
      <alignment horizontal="center"/>
    </xf>
    <xf numFmtId="164" fontId="3" fillId="0" borderId="29" xfId="1" applyNumberFormat="1" applyFont="1" applyFill="1" applyBorder="1" applyAlignment="1" applyProtection="1">
      <alignment horizontal="center"/>
    </xf>
    <xf numFmtId="0" fontId="3" fillId="0" borderId="0" xfId="1" applyFont="1" applyAlignment="1">
      <alignment horizontal="left" wrapText="1"/>
    </xf>
    <xf numFmtId="49" fontId="3" fillId="0" borderId="30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3" fillId="0" borderId="32" xfId="1" applyNumberFormat="1" applyFont="1" applyFill="1" applyBorder="1" applyAlignment="1" applyProtection="1">
      <alignment horizontal="center"/>
    </xf>
    <xf numFmtId="0" fontId="3" fillId="0" borderId="33" xfId="1" applyNumberFormat="1" applyFont="1" applyFill="1" applyBorder="1" applyAlignment="1" applyProtection="1">
      <alignment horizontal="left" wrapText="1"/>
    </xf>
    <xf numFmtId="49" fontId="3" fillId="0" borderId="1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3" fillId="0" borderId="26" xfId="1" applyNumberFormat="1" applyFont="1" applyFill="1" applyBorder="1" applyAlignment="1" applyProtection="1">
      <alignment horizontal="center"/>
    </xf>
    <xf numFmtId="49" fontId="3" fillId="0" borderId="34" xfId="1" applyNumberFormat="1" applyFont="1" applyFill="1" applyBorder="1" applyAlignment="1" applyProtection="1">
      <alignment horizontal="center"/>
    </xf>
    <xf numFmtId="164" fontId="3" fillId="0" borderId="35" xfId="1" applyNumberFormat="1" applyFont="1" applyFill="1" applyBorder="1" applyAlignment="1" applyProtection="1">
      <alignment horizontal="center"/>
    </xf>
    <xf numFmtId="164" fontId="3" fillId="0" borderId="11" xfId="1" applyNumberFormat="1" applyFont="1" applyFill="1" applyBorder="1" applyAlignment="1" applyProtection="1">
      <alignment horizontal="center"/>
    </xf>
    <xf numFmtId="164" fontId="3" fillId="0" borderId="36" xfId="1" applyNumberFormat="1" applyFont="1" applyFill="1" applyBorder="1" applyAlignment="1" applyProtection="1">
      <alignment horizontal="center"/>
    </xf>
    <xf numFmtId="0" fontId="3" fillId="0" borderId="37" xfId="1" applyNumberFormat="1" applyFont="1" applyFill="1" applyBorder="1" applyAlignment="1" applyProtection="1">
      <alignment horizontal="left" wrapText="1"/>
    </xf>
    <xf numFmtId="49" fontId="3" fillId="0" borderId="16" xfId="1" applyNumberFormat="1" applyFont="1" applyFill="1" applyBorder="1" applyAlignment="1" applyProtection="1">
      <alignment horizontal="center"/>
    </xf>
    <xf numFmtId="49" fontId="3" fillId="0" borderId="16" xfId="1" applyNumberFormat="1" applyFont="1" applyBorder="1" applyAlignment="1">
      <alignment horizontal="center"/>
    </xf>
    <xf numFmtId="49" fontId="3" fillId="0" borderId="38" xfId="1" applyNumberFormat="1" applyFont="1" applyBorder="1" applyAlignment="1">
      <alignment horizontal="center"/>
    </xf>
    <xf numFmtId="0" fontId="3" fillId="0" borderId="39" xfId="1" applyNumberFormat="1" applyFont="1" applyFill="1" applyBorder="1" applyAlignment="1" applyProtection="1">
      <alignment horizontal="left" wrapText="1"/>
    </xf>
    <xf numFmtId="49" fontId="3" fillId="0" borderId="40" xfId="1" applyNumberFormat="1" applyFont="1" applyFill="1" applyBorder="1" applyAlignment="1" applyProtection="1">
      <alignment horizontal="center"/>
    </xf>
    <xf numFmtId="49" fontId="3" fillId="0" borderId="41" xfId="1" applyNumberFormat="1" applyFont="1" applyFill="1" applyBorder="1" applyAlignment="1" applyProtection="1">
      <alignment horizontal="center"/>
    </xf>
    <xf numFmtId="49" fontId="3" fillId="0" borderId="42" xfId="1" applyNumberFormat="1" applyFont="1" applyFill="1" applyBorder="1" applyAlignment="1" applyProtection="1">
      <alignment horizontal="center"/>
    </xf>
    <xf numFmtId="164" fontId="3" fillId="0" borderId="43" xfId="1" applyNumberFormat="1" applyFont="1" applyFill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164" fontId="3" fillId="0" borderId="44" xfId="1" applyNumberFormat="1" applyFont="1" applyFill="1" applyBorder="1" applyAlignment="1" applyProtection="1">
      <alignment horizontal="center"/>
    </xf>
    <xf numFmtId="164" fontId="3" fillId="0" borderId="45" xfId="1" applyNumberFormat="1" applyFont="1" applyFill="1" applyBorder="1" applyAlignment="1" applyProtection="1">
      <alignment horizontal="center"/>
    </xf>
    <xf numFmtId="0" fontId="4" fillId="0" borderId="0" xfId="1" applyFont="1" applyAlignment="1">
      <alignment horizontal="left" wrapText="1"/>
    </xf>
    <xf numFmtId="49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0" borderId="4" xfId="1" applyFont="1" applyBorder="1" applyAlignment="1">
      <alignment horizontal="left" wrapText="1"/>
    </xf>
    <xf numFmtId="49" fontId="3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right" vertical="top"/>
    </xf>
    <xf numFmtId="0" fontId="3" fillId="0" borderId="34" xfId="1" applyNumberFormat="1" applyFont="1" applyFill="1" applyBorder="1" applyAlignment="1" applyProtection="1">
      <alignment horizontal="center" vertical="center"/>
    </xf>
    <xf numFmtId="49" fontId="3" fillId="0" borderId="43" xfId="1" applyNumberFormat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33" xfId="1" applyFont="1" applyBorder="1" applyAlignment="1">
      <alignment horizontal="left" wrapText="1"/>
    </xf>
    <xf numFmtId="164" fontId="3" fillId="0" borderId="46" xfId="1" applyNumberFormat="1" applyFont="1" applyFill="1" applyBorder="1" applyAlignment="1" applyProtection="1">
      <alignment horizontal="center"/>
    </xf>
    <xf numFmtId="164" fontId="3" fillId="0" borderId="29" xfId="1" applyNumberFormat="1" applyFont="1" applyBorder="1" applyAlignment="1">
      <alignment horizontal="center" vertical="top"/>
    </xf>
    <xf numFmtId="49" fontId="3" fillId="0" borderId="30" xfId="1" applyNumberFormat="1" applyFont="1" applyFill="1" applyBorder="1" applyAlignment="1" applyProtection="1">
      <alignment horizontal="center"/>
    </xf>
    <xf numFmtId="164" fontId="3" fillId="0" borderId="13" xfId="1" applyNumberFormat="1" applyFont="1" applyFill="1" applyBorder="1" applyAlignment="1" applyProtection="1">
      <alignment horizontal="center"/>
    </xf>
    <xf numFmtId="164" fontId="3" fillId="0" borderId="31" xfId="1" applyNumberFormat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/>
    </xf>
    <xf numFmtId="164" fontId="3" fillId="0" borderId="32" xfId="1" applyNumberFormat="1" applyFont="1" applyFill="1" applyBorder="1" applyAlignment="1" applyProtection="1">
      <alignment horizontal="center" vertical="top"/>
    </xf>
    <xf numFmtId="164" fontId="3" fillId="0" borderId="29" xfId="1" applyNumberFormat="1" applyFont="1" applyFill="1" applyBorder="1" applyAlignment="1" applyProtection="1">
      <alignment horizontal="center" vertical="top"/>
    </xf>
    <xf numFmtId="164" fontId="3" fillId="0" borderId="14" xfId="1" applyNumberFormat="1" applyFont="1" applyFill="1" applyBorder="1" applyAlignment="1" applyProtection="1">
      <alignment horizontal="center"/>
    </xf>
    <xf numFmtId="164" fontId="3" fillId="0" borderId="15" xfId="1" applyNumberFormat="1" applyFont="1" applyFill="1" applyBorder="1" applyAlignment="1" applyProtection="1">
      <alignment horizontal="center"/>
    </xf>
    <xf numFmtId="164" fontId="3" fillId="0" borderId="26" xfId="1" applyNumberFormat="1" applyFont="1" applyFill="1" applyBorder="1" applyAlignment="1" applyProtection="1">
      <alignment horizontal="center" vertical="top"/>
    </xf>
    <xf numFmtId="0" fontId="3" fillId="0" borderId="27" xfId="1" applyFont="1" applyBorder="1" applyAlignment="1">
      <alignment horizontal="left" wrapText="1"/>
    </xf>
    <xf numFmtId="164" fontId="3" fillId="0" borderId="36" xfId="1" applyNumberFormat="1" applyFont="1" applyFill="1" applyBorder="1" applyAlignment="1" applyProtection="1">
      <alignment horizontal="center" vertical="top"/>
    </xf>
    <xf numFmtId="0" fontId="3" fillId="0" borderId="47" xfId="1" applyNumberFormat="1" applyFont="1" applyFill="1" applyBorder="1" applyAlignment="1" applyProtection="1">
      <alignment horizontal="left" wrapText="1"/>
    </xf>
    <xf numFmtId="49" fontId="3" fillId="0" borderId="13" xfId="1" applyNumberFormat="1" applyFont="1" applyFill="1" applyBorder="1" applyAlignment="1" applyProtection="1">
      <alignment horizontal="center"/>
    </xf>
    <xf numFmtId="49" fontId="3" fillId="0" borderId="39" xfId="1" applyNumberFormat="1" applyFont="1" applyFill="1" applyBorder="1" applyAlignment="1" applyProtection="1">
      <alignment horizontal="left" wrapText="1"/>
    </xf>
    <xf numFmtId="49" fontId="3" fillId="0" borderId="48" xfId="1" applyNumberFormat="1" applyFont="1" applyFill="1" applyBorder="1" applyAlignment="1" applyProtection="1">
      <alignment horizontal="center"/>
    </xf>
    <xf numFmtId="0" fontId="3" fillId="0" borderId="0" xfId="1" applyFont="1" applyFill="1" applyAlignment="1" applyProtection="1">
      <alignment horizontal="left" wrapText="1"/>
    </xf>
    <xf numFmtId="0" fontId="3" fillId="0" borderId="27" xfId="1" applyNumberFormat="1" applyFont="1" applyFill="1" applyBorder="1" applyAlignment="1" applyProtection="1">
      <alignment horizontal="left" wrapText="1"/>
    </xf>
    <xf numFmtId="49" fontId="3" fillId="0" borderId="38" xfId="1" applyNumberFormat="1" applyFont="1" applyFill="1" applyBorder="1" applyAlignment="1" applyProtection="1">
      <alignment horizontal="center"/>
    </xf>
    <xf numFmtId="164" fontId="3" fillId="0" borderId="16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49" xfId="1" applyNumberFormat="1" applyFont="1" applyFill="1" applyBorder="1" applyAlignment="1" applyProtection="1">
      <alignment horizontal="center"/>
    </xf>
    <xf numFmtId="164" fontId="3" fillId="0" borderId="16" xfId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164" fontId="3" fillId="0" borderId="34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32" xfId="1" applyNumberFormat="1" applyFont="1" applyBorder="1" applyAlignment="1">
      <alignment horizontal="center" vertical="top"/>
    </xf>
    <xf numFmtId="49" fontId="3" fillId="0" borderId="50" xfId="1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43" xfId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/>
    </xf>
    <xf numFmtId="0" fontId="3" fillId="0" borderId="51" xfId="1" applyFont="1" applyBorder="1" applyAlignment="1">
      <alignment horizontal="left" wrapText="1"/>
    </xf>
    <xf numFmtId="49" fontId="3" fillId="0" borderId="52" xfId="1" applyNumberFormat="1" applyFont="1" applyBorder="1" applyAlignment="1">
      <alignment horizontal="center"/>
    </xf>
    <xf numFmtId="0" fontId="4" fillId="0" borderId="53" xfId="1" applyNumberFormat="1" applyFont="1" applyFill="1" applyBorder="1" applyAlignment="1" applyProtection="1">
      <alignment horizontal="left" wrapText="1"/>
    </xf>
    <xf numFmtId="49" fontId="3" fillId="0" borderId="23" xfId="1" applyNumberFormat="1" applyFont="1" applyFill="1" applyBorder="1" applyAlignment="1" applyProtection="1">
      <alignment horizontal="center"/>
    </xf>
    <xf numFmtId="164" fontId="3" fillId="0" borderId="23" xfId="1" applyNumberFormat="1" applyFont="1" applyFill="1" applyBorder="1" applyAlignment="1" applyProtection="1">
      <alignment horizontal="center"/>
    </xf>
    <xf numFmtId="164" fontId="3" fillId="0" borderId="54" xfId="1" applyNumberFormat="1" applyFont="1" applyFill="1" applyBorder="1" applyAlignment="1" applyProtection="1">
      <alignment horizontal="center"/>
    </xf>
    <xf numFmtId="164" fontId="3" fillId="0" borderId="55" xfId="1" applyNumberFormat="1" applyFont="1" applyFill="1" applyBorder="1" applyAlignment="1" applyProtection="1">
      <alignment horizontal="center"/>
    </xf>
    <xf numFmtId="0" fontId="4" fillId="0" borderId="56" xfId="1" applyNumberFormat="1" applyFont="1" applyFill="1" applyBorder="1" applyAlignment="1" applyProtection="1">
      <alignment horizontal="left" wrapText="1"/>
    </xf>
    <xf numFmtId="49" fontId="4" fillId="0" borderId="19" xfId="1" applyNumberFormat="1" applyFont="1" applyFill="1" applyBorder="1" applyAlignment="1" applyProtection="1">
      <alignment horizontal="center"/>
    </xf>
    <xf numFmtId="164" fontId="4" fillId="0" borderId="19" xfId="1" applyNumberFormat="1" applyFont="1" applyFill="1" applyBorder="1" applyAlignment="1" applyProtection="1">
      <alignment horizontal="center"/>
    </xf>
    <xf numFmtId="164" fontId="4" fillId="0" borderId="20" xfId="1" applyNumberFormat="1" applyFont="1" applyFill="1" applyBorder="1" applyAlignment="1" applyProtection="1">
      <alignment horizontal="center"/>
    </xf>
    <xf numFmtId="164" fontId="4" fillId="0" borderId="57" xfId="1" applyNumberFormat="1" applyFont="1" applyFill="1" applyBorder="1" applyAlignment="1" applyProtection="1">
      <alignment horizontal="center"/>
    </xf>
    <xf numFmtId="0" fontId="4" fillId="0" borderId="0" xfId="1" applyFont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164" fontId="3" fillId="0" borderId="35" xfId="1" applyNumberFormat="1" applyFont="1" applyBorder="1" applyAlignment="1">
      <alignment horizontal="center"/>
    </xf>
    <xf numFmtId="0" fontId="3" fillId="0" borderId="37" xfId="1" applyFont="1" applyBorder="1" applyAlignment="1">
      <alignment horizontal="left"/>
    </xf>
    <xf numFmtId="0" fontId="3" fillId="0" borderId="37" xfId="1" applyFont="1" applyFill="1" applyBorder="1" applyAlignment="1">
      <alignment horizontal="left" wrapText="1"/>
    </xf>
    <xf numFmtId="164" fontId="3" fillId="0" borderId="16" xfId="1" applyNumberFormat="1" applyFont="1" applyFill="1" applyBorder="1" applyAlignment="1">
      <alignment horizontal="center"/>
    </xf>
    <xf numFmtId="164" fontId="3" fillId="0" borderId="35" xfId="1" applyNumberFormat="1" applyFont="1" applyFill="1" applyBorder="1" applyAlignment="1">
      <alignment horizontal="center"/>
    </xf>
    <xf numFmtId="164" fontId="3" fillId="0" borderId="17" xfId="1" applyNumberFormat="1" applyFont="1" applyFill="1" applyBorder="1" applyAlignment="1">
      <alignment horizontal="center"/>
    </xf>
    <xf numFmtId="0" fontId="3" fillId="0" borderId="27" xfId="1" applyFont="1" applyFill="1" applyBorder="1" applyAlignment="1">
      <alignment horizontal="left" wrapText="1"/>
    </xf>
    <xf numFmtId="164" fontId="3" fillId="0" borderId="18" xfId="1" applyNumberFormat="1" applyFont="1" applyFill="1" applyBorder="1" applyAlignment="1">
      <alignment horizontal="center"/>
    </xf>
    <xf numFmtId="0" fontId="3" fillId="0" borderId="37" xfId="1" applyFont="1" applyBorder="1" applyAlignment="1">
      <alignment horizontal="left" wrapText="1"/>
    </xf>
    <xf numFmtId="49" fontId="3" fillId="0" borderId="48" xfId="1" applyNumberFormat="1" applyFont="1" applyBorder="1" applyAlignment="1">
      <alignment horizontal="center"/>
    </xf>
    <xf numFmtId="164" fontId="3" fillId="0" borderId="34" xfId="1" applyNumberFormat="1" applyFont="1" applyFill="1" applyBorder="1" applyAlignment="1">
      <alignment horizontal="center"/>
    </xf>
    <xf numFmtId="0" fontId="3" fillId="0" borderId="47" xfId="1" applyFont="1" applyBorder="1" applyAlignment="1">
      <alignment horizontal="left" wrapText="1"/>
    </xf>
    <xf numFmtId="49" fontId="3" fillId="0" borderId="41" xfId="1" applyNumberFormat="1" applyFont="1" applyBorder="1" applyAlignment="1">
      <alignment horizontal="center"/>
    </xf>
    <xf numFmtId="0" fontId="1" fillId="0" borderId="0" xfId="1" applyAlignment="1">
      <alignment horizontal="left" vertical="top"/>
    </xf>
    <xf numFmtId="0" fontId="3" fillId="0" borderId="58" xfId="1" applyFont="1" applyBorder="1" applyAlignment="1">
      <alignment horizontal="left" wrapText="1"/>
    </xf>
    <xf numFmtId="0" fontId="3" fillId="0" borderId="59" xfId="1" applyFont="1" applyBorder="1" applyAlignment="1">
      <alignment horizontal="left" wrapText="1"/>
    </xf>
    <xf numFmtId="164" fontId="3" fillId="0" borderId="13" xfId="1" applyNumberFormat="1" applyFont="1" applyFill="1" applyBorder="1" applyAlignment="1">
      <alignment horizontal="center"/>
    </xf>
    <xf numFmtId="164" fontId="3" fillId="0" borderId="31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0" fontId="3" fillId="0" borderId="39" xfId="1" applyFont="1" applyBorder="1" applyAlignment="1">
      <alignment horizontal="left" wrapText="1"/>
    </xf>
    <xf numFmtId="164" fontId="3" fillId="0" borderId="9" xfId="1" applyNumberFormat="1" applyFont="1" applyFill="1" applyBorder="1" applyAlignment="1" applyProtection="1">
      <alignment horizontal="center"/>
    </xf>
    <xf numFmtId="164" fontId="3" fillId="0" borderId="34" xfId="1" applyNumberFormat="1" applyFont="1" applyFill="1" applyBorder="1" applyAlignment="1" applyProtection="1">
      <alignment horizontal="center"/>
    </xf>
    <xf numFmtId="0" fontId="3" fillId="0" borderId="60" xfId="1" applyFont="1" applyBorder="1" applyAlignment="1">
      <alignment horizontal="left" wrapText="1"/>
    </xf>
    <xf numFmtId="164" fontId="3" fillId="0" borderId="15" xfId="1" applyNumberFormat="1" applyFont="1" applyFill="1" applyBorder="1" applyAlignment="1">
      <alignment horizontal="center"/>
    </xf>
    <xf numFmtId="164" fontId="3" fillId="0" borderId="12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60" xfId="1" applyNumberFormat="1" applyFont="1" applyFill="1" applyBorder="1" applyAlignment="1" applyProtection="1">
      <alignment horizontal="left" wrapText="1"/>
    </xf>
    <xf numFmtId="164" fontId="3" fillId="0" borderId="6" xfId="1" applyNumberFormat="1" applyFont="1" applyFill="1" applyBorder="1" applyAlignment="1" applyProtection="1">
      <alignment horizontal="center"/>
    </xf>
    <xf numFmtId="0" fontId="4" fillId="0" borderId="61" xfId="1" applyNumberFormat="1" applyFont="1" applyFill="1" applyBorder="1" applyAlignment="1" applyProtection="1">
      <alignment horizontal="left" wrapText="1"/>
    </xf>
    <xf numFmtId="49" fontId="4" fillId="0" borderId="62" xfId="1" applyNumberFormat="1" applyFont="1" applyFill="1" applyBorder="1" applyAlignment="1" applyProtection="1">
      <alignment horizontal="center"/>
    </xf>
    <xf numFmtId="164" fontId="4" fillId="0" borderId="63" xfId="1" applyNumberFormat="1" applyFont="1" applyFill="1" applyBorder="1" applyAlignment="1" applyProtection="1">
      <alignment horizontal="center"/>
    </xf>
    <xf numFmtId="164" fontId="3" fillId="0" borderId="63" xfId="1" applyNumberFormat="1" applyFont="1" applyFill="1" applyBorder="1" applyAlignment="1" applyProtection="1">
      <alignment horizontal="center"/>
    </xf>
    <xf numFmtId="164" fontId="3" fillId="0" borderId="64" xfId="1" applyNumberFormat="1" applyFont="1" applyFill="1" applyBorder="1" applyAlignment="1" applyProtection="1">
      <alignment horizontal="center"/>
    </xf>
    <xf numFmtId="0" fontId="4" fillId="0" borderId="65" xfId="1" applyNumberFormat="1" applyFont="1" applyFill="1" applyBorder="1" applyAlignment="1" applyProtection="1">
      <alignment horizontal="left" wrapText="1"/>
    </xf>
    <xf numFmtId="164" fontId="3" fillId="0" borderId="20" xfId="1" applyNumberFormat="1" applyFont="1" applyFill="1" applyBorder="1" applyAlignment="1" applyProtection="1">
      <alignment horizontal="center"/>
    </xf>
    <xf numFmtId="164" fontId="4" fillId="0" borderId="21" xfId="1" applyNumberFormat="1" applyFont="1" applyFill="1" applyBorder="1" applyAlignment="1" applyProtection="1">
      <alignment horizontal="center"/>
    </xf>
    <xf numFmtId="164" fontId="3" fillId="0" borderId="57" xfId="1" applyNumberFormat="1" applyFont="1" applyFill="1" applyBorder="1" applyAlignment="1" applyProtection="1">
      <alignment horizontal="center"/>
    </xf>
    <xf numFmtId="0" fontId="4" fillId="0" borderId="51" xfId="1" applyFont="1" applyBorder="1" applyAlignment="1">
      <alignment horizontal="center" wrapText="1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66" xfId="1" applyFont="1" applyBorder="1" applyAlignment="1">
      <alignment horizontal="center" vertical="top"/>
    </xf>
    <xf numFmtId="164" fontId="3" fillId="0" borderId="53" xfId="1" applyNumberFormat="1" applyFont="1" applyBorder="1" applyAlignment="1">
      <alignment horizontal="center"/>
    </xf>
    <xf numFmtId="164" fontId="3" fillId="0" borderId="53" xfId="1" applyNumberFormat="1" applyFont="1" applyFill="1" applyBorder="1" applyAlignment="1" applyProtection="1">
      <alignment horizontal="center"/>
    </xf>
    <xf numFmtId="164" fontId="3" fillId="0" borderId="36" xfId="1" applyNumberFormat="1" applyFont="1" applyBorder="1" applyAlignment="1">
      <alignment horizontal="center"/>
    </xf>
    <xf numFmtId="164" fontId="3" fillId="0" borderId="32" xfId="1" applyNumberFormat="1" applyFont="1" applyBorder="1" applyAlignment="1">
      <alignment horizontal="center"/>
    </xf>
    <xf numFmtId="49" fontId="3" fillId="0" borderId="9" xfId="1" applyNumberFormat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164" fontId="3" fillId="0" borderId="51" xfId="1" applyNumberFormat="1" applyFont="1" applyBorder="1" applyAlignment="1">
      <alignment horizontal="center" vertical="top"/>
    </xf>
    <xf numFmtId="0" fontId="3" fillId="0" borderId="51" xfId="1" applyNumberFormat="1" applyFont="1" applyFill="1" applyBorder="1" applyAlignment="1" applyProtection="1">
      <alignment horizontal="left" wrapText="1"/>
    </xf>
    <xf numFmtId="49" fontId="3" fillId="0" borderId="9" xfId="1" applyNumberFormat="1" applyFont="1" applyFill="1" applyBorder="1" applyAlignment="1" applyProtection="1">
      <alignment horizontal="center"/>
    </xf>
    <xf numFmtId="164" fontId="3" fillId="0" borderId="51" xfId="1" applyNumberFormat="1" applyFont="1" applyFill="1" applyBorder="1" applyAlignment="1" applyProtection="1">
      <alignment horizontal="center"/>
    </xf>
    <xf numFmtId="164" fontId="3" fillId="0" borderId="67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 wrapText="1"/>
    </xf>
    <xf numFmtId="164" fontId="3" fillId="0" borderId="65" xfId="1" applyNumberFormat="1" applyFont="1" applyFill="1" applyBorder="1" applyAlignment="1" applyProtection="1">
      <alignment horizontal="center"/>
    </xf>
    <xf numFmtId="0" fontId="4" fillId="0" borderId="68" xfId="1" applyNumberFormat="1" applyFont="1" applyFill="1" applyBorder="1" applyAlignment="1" applyProtection="1">
      <alignment horizontal="left" wrapText="1"/>
    </xf>
    <xf numFmtId="164" fontId="4" fillId="0" borderId="62" xfId="1" applyNumberFormat="1" applyFont="1" applyFill="1" applyBorder="1" applyAlignment="1" applyProtection="1">
      <alignment horizontal="center"/>
    </xf>
    <xf numFmtId="164" fontId="4" fillId="0" borderId="64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Alignment="1" applyProtection="1">
      <alignment horizontal="centerContinuous"/>
    </xf>
    <xf numFmtId="49" fontId="3" fillId="0" borderId="4" xfId="1" applyNumberFormat="1" applyFont="1" applyFill="1" applyBorder="1" applyAlignment="1" applyProtection="1">
      <alignment horizontal="centerContinuous"/>
    </xf>
    <xf numFmtId="0" fontId="3" fillId="0" borderId="4" xfId="1" applyFont="1" applyFill="1" applyBorder="1" applyAlignment="1" applyProtection="1">
      <alignment horizontal="centerContinuous"/>
    </xf>
    <xf numFmtId="0" fontId="1" fillId="0" borderId="0" xfId="1" applyNumberFormat="1" applyFont="1" applyFill="1" applyAlignment="1" applyProtection="1"/>
    <xf numFmtId="49" fontId="3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 vertical="top"/>
    </xf>
    <xf numFmtId="49" fontId="3" fillId="0" borderId="0" xfId="1" applyNumberFormat="1" applyFont="1" applyFill="1" applyAlignment="1" applyProtection="1">
      <alignment horizontal="centerContinuous" vertical="top"/>
    </xf>
    <xf numFmtId="0" fontId="3" fillId="0" borderId="0" xfId="1" applyFont="1" applyFill="1" applyAlignment="1" applyProtection="1">
      <alignment horizontal="centerContinuous" vertical="top"/>
    </xf>
    <xf numFmtId="0" fontId="1" fillId="0" borderId="0" xfId="1" applyNumberFormat="1" applyFont="1" applyFill="1" applyAlignment="1" applyProtection="1">
      <alignment vertical="top"/>
    </xf>
    <xf numFmtId="0" fontId="3" fillId="0" borderId="0" xfId="1" applyNumberFormat="1" applyFont="1" applyFill="1" applyAlignment="1" applyProtection="1">
      <alignment vertical="top"/>
    </xf>
    <xf numFmtId="49" fontId="3" fillId="0" borderId="6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left"/>
    </xf>
    <xf numFmtId="49" fontId="5" fillId="0" borderId="0" xfId="1" applyNumberFormat="1" applyFont="1" applyFill="1" applyAlignment="1" applyProtection="1"/>
    <xf numFmtId="49" fontId="3" fillId="0" borderId="0" xfId="1" applyNumberFormat="1" applyFont="1" applyFill="1" applyAlignment="1" applyProtection="1">
      <alignment horizontal="left"/>
    </xf>
    <xf numFmtId="0" fontId="3" fillId="0" borderId="4" xfId="1" applyNumberFormat="1" applyFont="1" applyFill="1" applyBorder="1" applyAlignment="1" applyProtection="1"/>
    <xf numFmtId="49" fontId="3" fillId="0" borderId="0" xfId="1" applyNumberFormat="1" applyFont="1" applyAlignment="1">
      <alignment horizontal="center" vertical="center"/>
    </xf>
    <xf numFmtId="0" fontId="3" fillId="0" borderId="0" xfId="1" applyNumberFormat="1" applyFont="1" applyFill="1" applyAlignment="1" applyProtection="1">
      <alignment horizontal="centerContinuous" vertical="top"/>
    </xf>
    <xf numFmtId="49" fontId="6" fillId="0" borderId="0" xfId="1" applyNumberFormat="1" applyFont="1" applyFill="1" applyAlignment="1" applyProtection="1"/>
    <xf numFmtId="0" fontId="3" fillId="0" borderId="4" xfId="1" applyNumberFormat="1" applyFont="1" applyFill="1" applyBorder="1" applyAlignment="1" applyProtection="1">
      <alignment horizontal="centerContinuous"/>
    </xf>
    <xf numFmtId="49" fontId="3" fillId="0" borderId="0" xfId="1" applyNumberFormat="1" applyFont="1" applyFill="1" applyAlignment="1" applyProtection="1">
      <alignment vertical="top"/>
    </xf>
    <xf numFmtId="0" fontId="3" fillId="0" borderId="0" xfId="1" applyFont="1" applyFill="1" applyAlignment="1" applyProtection="1">
      <alignment vertical="top"/>
    </xf>
    <xf numFmtId="0" fontId="3" fillId="0" borderId="0" xfId="1" applyNumberFormat="1" applyFont="1" applyFill="1" applyAlignment="1" applyProtection="1">
      <alignment horizontal="centerContinuous"/>
    </xf>
    <xf numFmtId="0" fontId="3" fillId="0" borderId="0" xfId="1" applyNumberFormat="1" applyFont="1" applyFill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topLeftCell="B172" workbookViewId="0">
      <selection activeCell="H174" sqref="H174"/>
    </sheetView>
  </sheetViews>
  <sheetFormatPr defaultRowHeight="12.75"/>
  <cols>
    <col min="1" max="1" width="54.5703125" style="3" customWidth="1"/>
    <col min="2" max="2" width="5.7109375" style="3" customWidth="1"/>
    <col min="3" max="3" width="13.140625" style="3" customWidth="1"/>
    <col min="4" max="4" width="14.5703125" style="3" customWidth="1"/>
    <col min="5" max="5" width="12.7109375" style="3" customWidth="1"/>
    <col min="6" max="6" width="15" style="3" customWidth="1"/>
    <col min="7" max="7" width="13.28515625" style="3" customWidth="1"/>
    <col min="8" max="8" width="13.5703125" style="3" customWidth="1"/>
    <col min="9" max="9" width="13.42578125" style="3" customWidth="1"/>
    <col min="10" max="10" width="13.85546875" style="3" customWidth="1"/>
    <col min="11" max="256" width="9.140625" style="3"/>
    <col min="257" max="257" width="54.5703125" style="3" customWidth="1"/>
    <col min="258" max="258" width="5.7109375" style="3" customWidth="1"/>
    <col min="259" max="259" width="13.140625" style="3" customWidth="1"/>
    <col min="260" max="260" width="14.5703125" style="3" customWidth="1"/>
    <col min="261" max="261" width="12.7109375" style="3" customWidth="1"/>
    <col min="262" max="262" width="15" style="3" customWidth="1"/>
    <col min="263" max="263" width="13.28515625" style="3" customWidth="1"/>
    <col min="264" max="264" width="13.5703125" style="3" customWidth="1"/>
    <col min="265" max="265" width="13.42578125" style="3" customWidth="1"/>
    <col min="266" max="266" width="13.85546875" style="3" customWidth="1"/>
    <col min="267" max="512" width="9.140625" style="3"/>
    <col min="513" max="513" width="54.5703125" style="3" customWidth="1"/>
    <col min="514" max="514" width="5.7109375" style="3" customWidth="1"/>
    <col min="515" max="515" width="13.140625" style="3" customWidth="1"/>
    <col min="516" max="516" width="14.5703125" style="3" customWidth="1"/>
    <col min="517" max="517" width="12.7109375" style="3" customWidth="1"/>
    <col min="518" max="518" width="15" style="3" customWidth="1"/>
    <col min="519" max="519" width="13.28515625" style="3" customWidth="1"/>
    <col min="520" max="520" width="13.5703125" style="3" customWidth="1"/>
    <col min="521" max="521" width="13.42578125" style="3" customWidth="1"/>
    <col min="522" max="522" width="13.85546875" style="3" customWidth="1"/>
    <col min="523" max="768" width="9.140625" style="3"/>
    <col min="769" max="769" width="54.5703125" style="3" customWidth="1"/>
    <col min="770" max="770" width="5.7109375" style="3" customWidth="1"/>
    <col min="771" max="771" width="13.140625" style="3" customWidth="1"/>
    <col min="772" max="772" width="14.5703125" style="3" customWidth="1"/>
    <col min="773" max="773" width="12.7109375" style="3" customWidth="1"/>
    <col min="774" max="774" width="15" style="3" customWidth="1"/>
    <col min="775" max="775" width="13.28515625" style="3" customWidth="1"/>
    <col min="776" max="776" width="13.5703125" style="3" customWidth="1"/>
    <col min="777" max="777" width="13.42578125" style="3" customWidth="1"/>
    <col min="778" max="778" width="13.85546875" style="3" customWidth="1"/>
    <col min="779" max="1024" width="9.140625" style="3"/>
    <col min="1025" max="1025" width="54.5703125" style="3" customWidth="1"/>
    <col min="1026" max="1026" width="5.7109375" style="3" customWidth="1"/>
    <col min="1027" max="1027" width="13.140625" style="3" customWidth="1"/>
    <col min="1028" max="1028" width="14.5703125" style="3" customWidth="1"/>
    <col min="1029" max="1029" width="12.7109375" style="3" customWidth="1"/>
    <col min="1030" max="1030" width="15" style="3" customWidth="1"/>
    <col min="1031" max="1031" width="13.28515625" style="3" customWidth="1"/>
    <col min="1032" max="1032" width="13.5703125" style="3" customWidth="1"/>
    <col min="1033" max="1033" width="13.42578125" style="3" customWidth="1"/>
    <col min="1034" max="1034" width="13.85546875" style="3" customWidth="1"/>
    <col min="1035" max="1280" width="9.140625" style="3"/>
    <col min="1281" max="1281" width="54.5703125" style="3" customWidth="1"/>
    <col min="1282" max="1282" width="5.7109375" style="3" customWidth="1"/>
    <col min="1283" max="1283" width="13.140625" style="3" customWidth="1"/>
    <col min="1284" max="1284" width="14.5703125" style="3" customWidth="1"/>
    <col min="1285" max="1285" width="12.7109375" style="3" customWidth="1"/>
    <col min="1286" max="1286" width="15" style="3" customWidth="1"/>
    <col min="1287" max="1287" width="13.28515625" style="3" customWidth="1"/>
    <col min="1288" max="1288" width="13.5703125" style="3" customWidth="1"/>
    <col min="1289" max="1289" width="13.42578125" style="3" customWidth="1"/>
    <col min="1290" max="1290" width="13.85546875" style="3" customWidth="1"/>
    <col min="1291" max="1536" width="9.140625" style="3"/>
    <col min="1537" max="1537" width="54.5703125" style="3" customWidth="1"/>
    <col min="1538" max="1538" width="5.7109375" style="3" customWidth="1"/>
    <col min="1539" max="1539" width="13.140625" style="3" customWidth="1"/>
    <col min="1540" max="1540" width="14.5703125" style="3" customWidth="1"/>
    <col min="1541" max="1541" width="12.7109375" style="3" customWidth="1"/>
    <col min="1542" max="1542" width="15" style="3" customWidth="1"/>
    <col min="1543" max="1543" width="13.28515625" style="3" customWidth="1"/>
    <col min="1544" max="1544" width="13.5703125" style="3" customWidth="1"/>
    <col min="1545" max="1545" width="13.42578125" style="3" customWidth="1"/>
    <col min="1546" max="1546" width="13.85546875" style="3" customWidth="1"/>
    <col min="1547" max="1792" width="9.140625" style="3"/>
    <col min="1793" max="1793" width="54.5703125" style="3" customWidth="1"/>
    <col min="1794" max="1794" width="5.7109375" style="3" customWidth="1"/>
    <col min="1795" max="1795" width="13.140625" style="3" customWidth="1"/>
    <col min="1796" max="1796" width="14.5703125" style="3" customWidth="1"/>
    <col min="1797" max="1797" width="12.7109375" style="3" customWidth="1"/>
    <col min="1798" max="1798" width="15" style="3" customWidth="1"/>
    <col min="1799" max="1799" width="13.28515625" style="3" customWidth="1"/>
    <col min="1800" max="1800" width="13.5703125" style="3" customWidth="1"/>
    <col min="1801" max="1801" width="13.42578125" style="3" customWidth="1"/>
    <col min="1802" max="1802" width="13.85546875" style="3" customWidth="1"/>
    <col min="1803" max="2048" width="9.140625" style="3"/>
    <col min="2049" max="2049" width="54.5703125" style="3" customWidth="1"/>
    <col min="2050" max="2050" width="5.7109375" style="3" customWidth="1"/>
    <col min="2051" max="2051" width="13.140625" style="3" customWidth="1"/>
    <col min="2052" max="2052" width="14.5703125" style="3" customWidth="1"/>
    <col min="2053" max="2053" width="12.7109375" style="3" customWidth="1"/>
    <col min="2054" max="2054" width="15" style="3" customWidth="1"/>
    <col min="2055" max="2055" width="13.28515625" style="3" customWidth="1"/>
    <col min="2056" max="2056" width="13.5703125" style="3" customWidth="1"/>
    <col min="2057" max="2057" width="13.42578125" style="3" customWidth="1"/>
    <col min="2058" max="2058" width="13.85546875" style="3" customWidth="1"/>
    <col min="2059" max="2304" width="9.140625" style="3"/>
    <col min="2305" max="2305" width="54.5703125" style="3" customWidth="1"/>
    <col min="2306" max="2306" width="5.7109375" style="3" customWidth="1"/>
    <col min="2307" max="2307" width="13.140625" style="3" customWidth="1"/>
    <col min="2308" max="2308" width="14.5703125" style="3" customWidth="1"/>
    <col min="2309" max="2309" width="12.7109375" style="3" customWidth="1"/>
    <col min="2310" max="2310" width="15" style="3" customWidth="1"/>
    <col min="2311" max="2311" width="13.28515625" style="3" customWidth="1"/>
    <col min="2312" max="2312" width="13.5703125" style="3" customWidth="1"/>
    <col min="2313" max="2313" width="13.42578125" style="3" customWidth="1"/>
    <col min="2314" max="2314" width="13.85546875" style="3" customWidth="1"/>
    <col min="2315" max="2560" width="9.140625" style="3"/>
    <col min="2561" max="2561" width="54.5703125" style="3" customWidth="1"/>
    <col min="2562" max="2562" width="5.7109375" style="3" customWidth="1"/>
    <col min="2563" max="2563" width="13.140625" style="3" customWidth="1"/>
    <col min="2564" max="2564" width="14.5703125" style="3" customWidth="1"/>
    <col min="2565" max="2565" width="12.7109375" style="3" customWidth="1"/>
    <col min="2566" max="2566" width="15" style="3" customWidth="1"/>
    <col min="2567" max="2567" width="13.28515625" style="3" customWidth="1"/>
    <col min="2568" max="2568" width="13.5703125" style="3" customWidth="1"/>
    <col min="2569" max="2569" width="13.42578125" style="3" customWidth="1"/>
    <col min="2570" max="2570" width="13.85546875" style="3" customWidth="1"/>
    <col min="2571" max="2816" width="9.140625" style="3"/>
    <col min="2817" max="2817" width="54.5703125" style="3" customWidth="1"/>
    <col min="2818" max="2818" width="5.7109375" style="3" customWidth="1"/>
    <col min="2819" max="2819" width="13.140625" style="3" customWidth="1"/>
    <col min="2820" max="2820" width="14.5703125" style="3" customWidth="1"/>
    <col min="2821" max="2821" width="12.7109375" style="3" customWidth="1"/>
    <col min="2822" max="2822" width="15" style="3" customWidth="1"/>
    <col min="2823" max="2823" width="13.28515625" style="3" customWidth="1"/>
    <col min="2824" max="2824" width="13.5703125" style="3" customWidth="1"/>
    <col min="2825" max="2825" width="13.42578125" style="3" customWidth="1"/>
    <col min="2826" max="2826" width="13.85546875" style="3" customWidth="1"/>
    <col min="2827" max="3072" width="9.140625" style="3"/>
    <col min="3073" max="3073" width="54.5703125" style="3" customWidth="1"/>
    <col min="3074" max="3074" width="5.7109375" style="3" customWidth="1"/>
    <col min="3075" max="3075" width="13.140625" style="3" customWidth="1"/>
    <col min="3076" max="3076" width="14.5703125" style="3" customWidth="1"/>
    <col min="3077" max="3077" width="12.7109375" style="3" customWidth="1"/>
    <col min="3078" max="3078" width="15" style="3" customWidth="1"/>
    <col min="3079" max="3079" width="13.28515625" style="3" customWidth="1"/>
    <col min="3080" max="3080" width="13.5703125" style="3" customWidth="1"/>
    <col min="3081" max="3081" width="13.42578125" style="3" customWidth="1"/>
    <col min="3082" max="3082" width="13.85546875" style="3" customWidth="1"/>
    <col min="3083" max="3328" width="9.140625" style="3"/>
    <col min="3329" max="3329" width="54.5703125" style="3" customWidth="1"/>
    <col min="3330" max="3330" width="5.7109375" style="3" customWidth="1"/>
    <col min="3331" max="3331" width="13.140625" style="3" customWidth="1"/>
    <col min="3332" max="3332" width="14.5703125" style="3" customWidth="1"/>
    <col min="3333" max="3333" width="12.7109375" style="3" customWidth="1"/>
    <col min="3334" max="3334" width="15" style="3" customWidth="1"/>
    <col min="3335" max="3335" width="13.28515625" style="3" customWidth="1"/>
    <col min="3336" max="3336" width="13.5703125" style="3" customWidth="1"/>
    <col min="3337" max="3337" width="13.42578125" style="3" customWidth="1"/>
    <col min="3338" max="3338" width="13.85546875" style="3" customWidth="1"/>
    <col min="3339" max="3584" width="9.140625" style="3"/>
    <col min="3585" max="3585" width="54.5703125" style="3" customWidth="1"/>
    <col min="3586" max="3586" width="5.7109375" style="3" customWidth="1"/>
    <col min="3587" max="3587" width="13.140625" style="3" customWidth="1"/>
    <col min="3588" max="3588" width="14.5703125" style="3" customWidth="1"/>
    <col min="3589" max="3589" width="12.7109375" style="3" customWidth="1"/>
    <col min="3590" max="3590" width="15" style="3" customWidth="1"/>
    <col min="3591" max="3591" width="13.28515625" style="3" customWidth="1"/>
    <col min="3592" max="3592" width="13.5703125" style="3" customWidth="1"/>
    <col min="3593" max="3593" width="13.42578125" style="3" customWidth="1"/>
    <col min="3594" max="3594" width="13.85546875" style="3" customWidth="1"/>
    <col min="3595" max="3840" width="9.140625" style="3"/>
    <col min="3841" max="3841" width="54.5703125" style="3" customWidth="1"/>
    <col min="3842" max="3842" width="5.7109375" style="3" customWidth="1"/>
    <col min="3843" max="3843" width="13.140625" style="3" customWidth="1"/>
    <col min="3844" max="3844" width="14.5703125" style="3" customWidth="1"/>
    <col min="3845" max="3845" width="12.7109375" style="3" customWidth="1"/>
    <col min="3846" max="3846" width="15" style="3" customWidth="1"/>
    <col min="3847" max="3847" width="13.28515625" style="3" customWidth="1"/>
    <col min="3848" max="3848" width="13.5703125" style="3" customWidth="1"/>
    <col min="3849" max="3849" width="13.42578125" style="3" customWidth="1"/>
    <col min="3850" max="3850" width="13.85546875" style="3" customWidth="1"/>
    <col min="3851" max="4096" width="9.140625" style="3"/>
    <col min="4097" max="4097" width="54.5703125" style="3" customWidth="1"/>
    <col min="4098" max="4098" width="5.7109375" style="3" customWidth="1"/>
    <col min="4099" max="4099" width="13.140625" style="3" customWidth="1"/>
    <col min="4100" max="4100" width="14.5703125" style="3" customWidth="1"/>
    <col min="4101" max="4101" width="12.7109375" style="3" customWidth="1"/>
    <col min="4102" max="4102" width="15" style="3" customWidth="1"/>
    <col min="4103" max="4103" width="13.28515625" style="3" customWidth="1"/>
    <col min="4104" max="4104" width="13.5703125" style="3" customWidth="1"/>
    <col min="4105" max="4105" width="13.42578125" style="3" customWidth="1"/>
    <col min="4106" max="4106" width="13.85546875" style="3" customWidth="1"/>
    <col min="4107" max="4352" width="9.140625" style="3"/>
    <col min="4353" max="4353" width="54.5703125" style="3" customWidth="1"/>
    <col min="4354" max="4354" width="5.7109375" style="3" customWidth="1"/>
    <col min="4355" max="4355" width="13.140625" style="3" customWidth="1"/>
    <col min="4356" max="4356" width="14.5703125" style="3" customWidth="1"/>
    <col min="4357" max="4357" width="12.7109375" style="3" customWidth="1"/>
    <col min="4358" max="4358" width="15" style="3" customWidth="1"/>
    <col min="4359" max="4359" width="13.28515625" style="3" customWidth="1"/>
    <col min="4360" max="4360" width="13.5703125" style="3" customWidth="1"/>
    <col min="4361" max="4361" width="13.42578125" style="3" customWidth="1"/>
    <col min="4362" max="4362" width="13.85546875" style="3" customWidth="1"/>
    <col min="4363" max="4608" width="9.140625" style="3"/>
    <col min="4609" max="4609" width="54.5703125" style="3" customWidth="1"/>
    <col min="4610" max="4610" width="5.7109375" style="3" customWidth="1"/>
    <col min="4611" max="4611" width="13.140625" style="3" customWidth="1"/>
    <col min="4612" max="4612" width="14.5703125" style="3" customWidth="1"/>
    <col min="4613" max="4613" width="12.7109375" style="3" customWidth="1"/>
    <col min="4614" max="4614" width="15" style="3" customWidth="1"/>
    <col min="4615" max="4615" width="13.28515625" style="3" customWidth="1"/>
    <col min="4616" max="4616" width="13.5703125" style="3" customWidth="1"/>
    <col min="4617" max="4617" width="13.42578125" style="3" customWidth="1"/>
    <col min="4618" max="4618" width="13.85546875" style="3" customWidth="1"/>
    <col min="4619" max="4864" width="9.140625" style="3"/>
    <col min="4865" max="4865" width="54.5703125" style="3" customWidth="1"/>
    <col min="4866" max="4866" width="5.7109375" style="3" customWidth="1"/>
    <col min="4867" max="4867" width="13.140625" style="3" customWidth="1"/>
    <col min="4868" max="4868" width="14.5703125" style="3" customWidth="1"/>
    <col min="4869" max="4869" width="12.7109375" style="3" customWidth="1"/>
    <col min="4870" max="4870" width="15" style="3" customWidth="1"/>
    <col min="4871" max="4871" width="13.28515625" style="3" customWidth="1"/>
    <col min="4872" max="4872" width="13.5703125" style="3" customWidth="1"/>
    <col min="4873" max="4873" width="13.42578125" style="3" customWidth="1"/>
    <col min="4874" max="4874" width="13.85546875" style="3" customWidth="1"/>
    <col min="4875" max="5120" width="9.140625" style="3"/>
    <col min="5121" max="5121" width="54.5703125" style="3" customWidth="1"/>
    <col min="5122" max="5122" width="5.7109375" style="3" customWidth="1"/>
    <col min="5123" max="5123" width="13.140625" style="3" customWidth="1"/>
    <col min="5124" max="5124" width="14.5703125" style="3" customWidth="1"/>
    <col min="5125" max="5125" width="12.7109375" style="3" customWidth="1"/>
    <col min="5126" max="5126" width="15" style="3" customWidth="1"/>
    <col min="5127" max="5127" width="13.28515625" style="3" customWidth="1"/>
    <col min="5128" max="5128" width="13.5703125" style="3" customWidth="1"/>
    <col min="5129" max="5129" width="13.42578125" style="3" customWidth="1"/>
    <col min="5130" max="5130" width="13.85546875" style="3" customWidth="1"/>
    <col min="5131" max="5376" width="9.140625" style="3"/>
    <col min="5377" max="5377" width="54.5703125" style="3" customWidth="1"/>
    <col min="5378" max="5378" width="5.7109375" style="3" customWidth="1"/>
    <col min="5379" max="5379" width="13.140625" style="3" customWidth="1"/>
    <col min="5380" max="5380" width="14.5703125" style="3" customWidth="1"/>
    <col min="5381" max="5381" width="12.7109375" style="3" customWidth="1"/>
    <col min="5382" max="5382" width="15" style="3" customWidth="1"/>
    <col min="5383" max="5383" width="13.28515625" style="3" customWidth="1"/>
    <col min="5384" max="5384" width="13.5703125" style="3" customWidth="1"/>
    <col min="5385" max="5385" width="13.42578125" style="3" customWidth="1"/>
    <col min="5386" max="5386" width="13.85546875" style="3" customWidth="1"/>
    <col min="5387" max="5632" width="9.140625" style="3"/>
    <col min="5633" max="5633" width="54.5703125" style="3" customWidth="1"/>
    <col min="5634" max="5634" width="5.7109375" style="3" customWidth="1"/>
    <col min="5635" max="5635" width="13.140625" style="3" customWidth="1"/>
    <col min="5636" max="5636" width="14.5703125" style="3" customWidth="1"/>
    <col min="5637" max="5637" width="12.7109375" style="3" customWidth="1"/>
    <col min="5638" max="5638" width="15" style="3" customWidth="1"/>
    <col min="5639" max="5639" width="13.28515625" style="3" customWidth="1"/>
    <col min="5640" max="5640" width="13.5703125" style="3" customWidth="1"/>
    <col min="5641" max="5641" width="13.42578125" style="3" customWidth="1"/>
    <col min="5642" max="5642" width="13.85546875" style="3" customWidth="1"/>
    <col min="5643" max="5888" width="9.140625" style="3"/>
    <col min="5889" max="5889" width="54.5703125" style="3" customWidth="1"/>
    <col min="5890" max="5890" width="5.7109375" style="3" customWidth="1"/>
    <col min="5891" max="5891" width="13.140625" style="3" customWidth="1"/>
    <col min="5892" max="5892" width="14.5703125" style="3" customWidth="1"/>
    <col min="5893" max="5893" width="12.7109375" style="3" customWidth="1"/>
    <col min="5894" max="5894" width="15" style="3" customWidth="1"/>
    <col min="5895" max="5895" width="13.28515625" style="3" customWidth="1"/>
    <col min="5896" max="5896" width="13.5703125" style="3" customWidth="1"/>
    <col min="5897" max="5897" width="13.42578125" style="3" customWidth="1"/>
    <col min="5898" max="5898" width="13.85546875" style="3" customWidth="1"/>
    <col min="5899" max="6144" width="9.140625" style="3"/>
    <col min="6145" max="6145" width="54.5703125" style="3" customWidth="1"/>
    <col min="6146" max="6146" width="5.7109375" style="3" customWidth="1"/>
    <col min="6147" max="6147" width="13.140625" style="3" customWidth="1"/>
    <col min="6148" max="6148" width="14.5703125" style="3" customWidth="1"/>
    <col min="6149" max="6149" width="12.7109375" style="3" customWidth="1"/>
    <col min="6150" max="6150" width="15" style="3" customWidth="1"/>
    <col min="6151" max="6151" width="13.28515625" style="3" customWidth="1"/>
    <col min="6152" max="6152" width="13.5703125" style="3" customWidth="1"/>
    <col min="6153" max="6153" width="13.42578125" style="3" customWidth="1"/>
    <col min="6154" max="6154" width="13.85546875" style="3" customWidth="1"/>
    <col min="6155" max="6400" width="9.140625" style="3"/>
    <col min="6401" max="6401" width="54.5703125" style="3" customWidth="1"/>
    <col min="6402" max="6402" width="5.7109375" style="3" customWidth="1"/>
    <col min="6403" max="6403" width="13.140625" style="3" customWidth="1"/>
    <col min="6404" max="6404" width="14.5703125" style="3" customWidth="1"/>
    <col min="6405" max="6405" width="12.7109375" style="3" customWidth="1"/>
    <col min="6406" max="6406" width="15" style="3" customWidth="1"/>
    <col min="6407" max="6407" width="13.28515625" style="3" customWidth="1"/>
    <col min="6408" max="6408" width="13.5703125" style="3" customWidth="1"/>
    <col min="6409" max="6409" width="13.42578125" style="3" customWidth="1"/>
    <col min="6410" max="6410" width="13.85546875" style="3" customWidth="1"/>
    <col min="6411" max="6656" width="9.140625" style="3"/>
    <col min="6657" max="6657" width="54.5703125" style="3" customWidth="1"/>
    <col min="6658" max="6658" width="5.7109375" style="3" customWidth="1"/>
    <col min="6659" max="6659" width="13.140625" style="3" customWidth="1"/>
    <col min="6660" max="6660" width="14.5703125" style="3" customWidth="1"/>
    <col min="6661" max="6661" width="12.7109375" style="3" customWidth="1"/>
    <col min="6662" max="6662" width="15" style="3" customWidth="1"/>
    <col min="6663" max="6663" width="13.28515625" style="3" customWidth="1"/>
    <col min="6664" max="6664" width="13.5703125" style="3" customWidth="1"/>
    <col min="6665" max="6665" width="13.42578125" style="3" customWidth="1"/>
    <col min="6666" max="6666" width="13.85546875" style="3" customWidth="1"/>
    <col min="6667" max="6912" width="9.140625" style="3"/>
    <col min="6913" max="6913" width="54.5703125" style="3" customWidth="1"/>
    <col min="6914" max="6914" width="5.7109375" style="3" customWidth="1"/>
    <col min="6915" max="6915" width="13.140625" style="3" customWidth="1"/>
    <col min="6916" max="6916" width="14.5703125" style="3" customWidth="1"/>
    <col min="6917" max="6917" width="12.7109375" style="3" customWidth="1"/>
    <col min="6918" max="6918" width="15" style="3" customWidth="1"/>
    <col min="6919" max="6919" width="13.28515625" style="3" customWidth="1"/>
    <col min="6920" max="6920" width="13.5703125" style="3" customWidth="1"/>
    <col min="6921" max="6921" width="13.42578125" style="3" customWidth="1"/>
    <col min="6922" max="6922" width="13.85546875" style="3" customWidth="1"/>
    <col min="6923" max="7168" width="9.140625" style="3"/>
    <col min="7169" max="7169" width="54.5703125" style="3" customWidth="1"/>
    <col min="7170" max="7170" width="5.7109375" style="3" customWidth="1"/>
    <col min="7171" max="7171" width="13.140625" style="3" customWidth="1"/>
    <col min="7172" max="7172" width="14.5703125" style="3" customWidth="1"/>
    <col min="7173" max="7173" width="12.7109375" style="3" customWidth="1"/>
    <col min="7174" max="7174" width="15" style="3" customWidth="1"/>
    <col min="7175" max="7175" width="13.28515625" style="3" customWidth="1"/>
    <col min="7176" max="7176" width="13.5703125" style="3" customWidth="1"/>
    <col min="7177" max="7177" width="13.42578125" style="3" customWidth="1"/>
    <col min="7178" max="7178" width="13.85546875" style="3" customWidth="1"/>
    <col min="7179" max="7424" width="9.140625" style="3"/>
    <col min="7425" max="7425" width="54.5703125" style="3" customWidth="1"/>
    <col min="7426" max="7426" width="5.7109375" style="3" customWidth="1"/>
    <col min="7427" max="7427" width="13.140625" style="3" customWidth="1"/>
    <col min="7428" max="7428" width="14.5703125" style="3" customWidth="1"/>
    <col min="7429" max="7429" width="12.7109375" style="3" customWidth="1"/>
    <col min="7430" max="7430" width="15" style="3" customWidth="1"/>
    <col min="7431" max="7431" width="13.28515625" style="3" customWidth="1"/>
    <col min="7432" max="7432" width="13.5703125" style="3" customWidth="1"/>
    <col min="7433" max="7433" width="13.42578125" style="3" customWidth="1"/>
    <col min="7434" max="7434" width="13.85546875" style="3" customWidth="1"/>
    <col min="7435" max="7680" width="9.140625" style="3"/>
    <col min="7681" max="7681" width="54.5703125" style="3" customWidth="1"/>
    <col min="7682" max="7682" width="5.7109375" style="3" customWidth="1"/>
    <col min="7683" max="7683" width="13.140625" style="3" customWidth="1"/>
    <col min="7684" max="7684" width="14.5703125" style="3" customWidth="1"/>
    <col min="7685" max="7685" width="12.7109375" style="3" customWidth="1"/>
    <col min="7686" max="7686" width="15" style="3" customWidth="1"/>
    <col min="7687" max="7687" width="13.28515625" style="3" customWidth="1"/>
    <col min="7688" max="7688" width="13.5703125" style="3" customWidth="1"/>
    <col min="7689" max="7689" width="13.42578125" style="3" customWidth="1"/>
    <col min="7690" max="7690" width="13.85546875" style="3" customWidth="1"/>
    <col min="7691" max="7936" width="9.140625" style="3"/>
    <col min="7937" max="7937" width="54.5703125" style="3" customWidth="1"/>
    <col min="7938" max="7938" width="5.7109375" style="3" customWidth="1"/>
    <col min="7939" max="7939" width="13.140625" style="3" customWidth="1"/>
    <col min="7940" max="7940" width="14.5703125" style="3" customWidth="1"/>
    <col min="7941" max="7941" width="12.7109375" style="3" customWidth="1"/>
    <col min="7942" max="7942" width="15" style="3" customWidth="1"/>
    <col min="7943" max="7943" width="13.28515625" style="3" customWidth="1"/>
    <col min="7944" max="7944" width="13.5703125" style="3" customWidth="1"/>
    <col min="7945" max="7945" width="13.42578125" style="3" customWidth="1"/>
    <col min="7946" max="7946" width="13.85546875" style="3" customWidth="1"/>
    <col min="7947" max="8192" width="9.140625" style="3"/>
    <col min="8193" max="8193" width="54.5703125" style="3" customWidth="1"/>
    <col min="8194" max="8194" width="5.7109375" style="3" customWidth="1"/>
    <col min="8195" max="8195" width="13.140625" style="3" customWidth="1"/>
    <col min="8196" max="8196" width="14.5703125" style="3" customWidth="1"/>
    <col min="8197" max="8197" width="12.7109375" style="3" customWidth="1"/>
    <col min="8198" max="8198" width="15" style="3" customWidth="1"/>
    <col min="8199" max="8199" width="13.28515625" style="3" customWidth="1"/>
    <col min="8200" max="8200" width="13.5703125" style="3" customWidth="1"/>
    <col min="8201" max="8201" width="13.42578125" style="3" customWidth="1"/>
    <col min="8202" max="8202" width="13.85546875" style="3" customWidth="1"/>
    <col min="8203" max="8448" width="9.140625" style="3"/>
    <col min="8449" max="8449" width="54.5703125" style="3" customWidth="1"/>
    <col min="8450" max="8450" width="5.7109375" style="3" customWidth="1"/>
    <col min="8451" max="8451" width="13.140625" style="3" customWidth="1"/>
    <col min="8452" max="8452" width="14.5703125" style="3" customWidth="1"/>
    <col min="8453" max="8453" width="12.7109375" style="3" customWidth="1"/>
    <col min="8454" max="8454" width="15" style="3" customWidth="1"/>
    <col min="8455" max="8455" width="13.28515625" style="3" customWidth="1"/>
    <col min="8456" max="8456" width="13.5703125" style="3" customWidth="1"/>
    <col min="8457" max="8457" width="13.42578125" style="3" customWidth="1"/>
    <col min="8458" max="8458" width="13.85546875" style="3" customWidth="1"/>
    <col min="8459" max="8704" width="9.140625" style="3"/>
    <col min="8705" max="8705" width="54.5703125" style="3" customWidth="1"/>
    <col min="8706" max="8706" width="5.7109375" style="3" customWidth="1"/>
    <col min="8707" max="8707" width="13.140625" style="3" customWidth="1"/>
    <col min="8708" max="8708" width="14.5703125" style="3" customWidth="1"/>
    <col min="8709" max="8709" width="12.7109375" style="3" customWidth="1"/>
    <col min="8710" max="8710" width="15" style="3" customWidth="1"/>
    <col min="8711" max="8711" width="13.28515625" style="3" customWidth="1"/>
    <col min="8712" max="8712" width="13.5703125" style="3" customWidth="1"/>
    <col min="8713" max="8713" width="13.42578125" style="3" customWidth="1"/>
    <col min="8714" max="8714" width="13.85546875" style="3" customWidth="1"/>
    <col min="8715" max="8960" width="9.140625" style="3"/>
    <col min="8961" max="8961" width="54.5703125" style="3" customWidth="1"/>
    <col min="8962" max="8962" width="5.7109375" style="3" customWidth="1"/>
    <col min="8963" max="8963" width="13.140625" style="3" customWidth="1"/>
    <col min="8964" max="8964" width="14.5703125" style="3" customWidth="1"/>
    <col min="8965" max="8965" width="12.7109375" style="3" customWidth="1"/>
    <col min="8966" max="8966" width="15" style="3" customWidth="1"/>
    <col min="8967" max="8967" width="13.28515625" style="3" customWidth="1"/>
    <col min="8968" max="8968" width="13.5703125" style="3" customWidth="1"/>
    <col min="8969" max="8969" width="13.42578125" style="3" customWidth="1"/>
    <col min="8970" max="8970" width="13.85546875" style="3" customWidth="1"/>
    <col min="8971" max="9216" width="9.140625" style="3"/>
    <col min="9217" max="9217" width="54.5703125" style="3" customWidth="1"/>
    <col min="9218" max="9218" width="5.7109375" style="3" customWidth="1"/>
    <col min="9219" max="9219" width="13.140625" style="3" customWidth="1"/>
    <col min="9220" max="9220" width="14.5703125" style="3" customWidth="1"/>
    <col min="9221" max="9221" width="12.7109375" style="3" customWidth="1"/>
    <col min="9222" max="9222" width="15" style="3" customWidth="1"/>
    <col min="9223" max="9223" width="13.28515625" style="3" customWidth="1"/>
    <col min="9224" max="9224" width="13.5703125" style="3" customWidth="1"/>
    <col min="9225" max="9225" width="13.42578125" style="3" customWidth="1"/>
    <col min="9226" max="9226" width="13.85546875" style="3" customWidth="1"/>
    <col min="9227" max="9472" width="9.140625" style="3"/>
    <col min="9473" max="9473" width="54.5703125" style="3" customWidth="1"/>
    <col min="9474" max="9474" width="5.7109375" style="3" customWidth="1"/>
    <col min="9475" max="9475" width="13.140625" style="3" customWidth="1"/>
    <col min="9476" max="9476" width="14.5703125" style="3" customWidth="1"/>
    <col min="9477" max="9477" width="12.7109375" style="3" customWidth="1"/>
    <col min="9478" max="9478" width="15" style="3" customWidth="1"/>
    <col min="9479" max="9479" width="13.28515625" style="3" customWidth="1"/>
    <col min="9480" max="9480" width="13.5703125" style="3" customWidth="1"/>
    <col min="9481" max="9481" width="13.42578125" style="3" customWidth="1"/>
    <col min="9482" max="9482" width="13.85546875" style="3" customWidth="1"/>
    <col min="9483" max="9728" width="9.140625" style="3"/>
    <col min="9729" max="9729" width="54.5703125" style="3" customWidth="1"/>
    <col min="9730" max="9730" width="5.7109375" style="3" customWidth="1"/>
    <col min="9731" max="9731" width="13.140625" style="3" customWidth="1"/>
    <col min="9732" max="9732" width="14.5703125" style="3" customWidth="1"/>
    <col min="9733" max="9733" width="12.7109375" style="3" customWidth="1"/>
    <col min="9734" max="9734" width="15" style="3" customWidth="1"/>
    <col min="9735" max="9735" width="13.28515625" style="3" customWidth="1"/>
    <col min="9736" max="9736" width="13.5703125" style="3" customWidth="1"/>
    <col min="9737" max="9737" width="13.42578125" style="3" customWidth="1"/>
    <col min="9738" max="9738" width="13.85546875" style="3" customWidth="1"/>
    <col min="9739" max="9984" width="9.140625" style="3"/>
    <col min="9985" max="9985" width="54.5703125" style="3" customWidth="1"/>
    <col min="9986" max="9986" width="5.7109375" style="3" customWidth="1"/>
    <col min="9987" max="9987" width="13.140625" style="3" customWidth="1"/>
    <col min="9988" max="9988" width="14.5703125" style="3" customWidth="1"/>
    <col min="9989" max="9989" width="12.7109375" style="3" customWidth="1"/>
    <col min="9990" max="9990" width="15" style="3" customWidth="1"/>
    <col min="9991" max="9991" width="13.28515625" style="3" customWidth="1"/>
    <col min="9992" max="9992" width="13.5703125" style="3" customWidth="1"/>
    <col min="9993" max="9993" width="13.42578125" style="3" customWidth="1"/>
    <col min="9994" max="9994" width="13.85546875" style="3" customWidth="1"/>
    <col min="9995" max="10240" width="9.140625" style="3"/>
    <col min="10241" max="10241" width="54.5703125" style="3" customWidth="1"/>
    <col min="10242" max="10242" width="5.7109375" style="3" customWidth="1"/>
    <col min="10243" max="10243" width="13.140625" style="3" customWidth="1"/>
    <col min="10244" max="10244" width="14.5703125" style="3" customWidth="1"/>
    <col min="10245" max="10245" width="12.7109375" style="3" customWidth="1"/>
    <col min="10246" max="10246" width="15" style="3" customWidth="1"/>
    <col min="10247" max="10247" width="13.28515625" style="3" customWidth="1"/>
    <col min="10248" max="10248" width="13.5703125" style="3" customWidth="1"/>
    <col min="10249" max="10249" width="13.42578125" style="3" customWidth="1"/>
    <col min="10250" max="10250" width="13.85546875" style="3" customWidth="1"/>
    <col min="10251" max="10496" width="9.140625" style="3"/>
    <col min="10497" max="10497" width="54.5703125" style="3" customWidth="1"/>
    <col min="10498" max="10498" width="5.7109375" style="3" customWidth="1"/>
    <col min="10499" max="10499" width="13.140625" style="3" customWidth="1"/>
    <col min="10500" max="10500" width="14.5703125" style="3" customWidth="1"/>
    <col min="10501" max="10501" width="12.7109375" style="3" customWidth="1"/>
    <col min="10502" max="10502" width="15" style="3" customWidth="1"/>
    <col min="10503" max="10503" width="13.28515625" style="3" customWidth="1"/>
    <col min="10504" max="10504" width="13.5703125" style="3" customWidth="1"/>
    <col min="10505" max="10505" width="13.42578125" style="3" customWidth="1"/>
    <col min="10506" max="10506" width="13.85546875" style="3" customWidth="1"/>
    <col min="10507" max="10752" width="9.140625" style="3"/>
    <col min="10753" max="10753" width="54.5703125" style="3" customWidth="1"/>
    <col min="10754" max="10754" width="5.7109375" style="3" customWidth="1"/>
    <col min="10755" max="10755" width="13.140625" style="3" customWidth="1"/>
    <col min="10756" max="10756" width="14.5703125" style="3" customWidth="1"/>
    <col min="10757" max="10757" width="12.7109375" style="3" customWidth="1"/>
    <col min="10758" max="10758" width="15" style="3" customWidth="1"/>
    <col min="10759" max="10759" width="13.28515625" style="3" customWidth="1"/>
    <col min="10760" max="10760" width="13.5703125" style="3" customWidth="1"/>
    <col min="10761" max="10761" width="13.42578125" style="3" customWidth="1"/>
    <col min="10762" max="10762" width="13.85546875" style="3" customWidth="1"/>
    <col min="10763" max="11008" width="9.140625" style="3"/>
    <col min="11009" max="11009" width="54.5703125" style="3" customWidth="1"/>
    <col min="11010" max="11010" width="5.7109375" style="3" customWidth="1"/>
    <col min="11011" max="11011" width="13.140625" style="3" customWidth="1"/>
    <col min="11012" max="11012" width="14.5703125" style="3" customWidth="1"/>
    <col min="11013" max="11013" width="12.7109375" style="3" customWidth="1"/>
    <col min="11014" max="11014" width="15" style="3" customWidth="1"/>
    <col min="11015" max="11015" width="13.28515625" style="3" customWidth="1"/>
    <col min="11016" max="11016" width="13.5703125" style="3" customWidth="1"/>
    <col min="11017" max="11017" width="13.42578125" style="3" customWidth="1"/>
    <col min="11018" max="11018" width="13.85546875" style="3" customWidth="1"/>
    <col min="11019" max="11264" width="9.140625" style="3"/>
    <col min="11265" max="11265" width="54.5703125" style="3" customWidth="1"/>
    <col min="11266" max="11266" width="5.7109375" style="3" customWidth="1"/>
    <col min="11267" max="11267" width="13.140625" style="3" customWidth="1"/>
    <col min="11268" max="11268" width="14.5703125" style="3" customWidth="1"/>
    <col min="11269" max="11269" width="12.7109375" style="3" customWidth="1"/>
    <col min="11270" max="11270" width="15" style="3" customWidth="1"/>
    <col min="11271" max="11271" width="13.28515625" style="3" customWidth="1"/>
    <col min="11272" max="11272" width="13.5703125" style="3" customWidth="1"/>
    <col min="11273" max="11273" width="13.42578125" style="3" customWidth="1"/>
    <col min="11274" max="11274" width="13.85546875" style="3" customWidth="1"/>
    <col min="11275" max="11520" width="9.140625" style="3"/>
    <col min="11521" max="11521" width="54.5703125" style="3" customWidth="1"/>
    <col min="11522" max="11522" width="5.7109375" style="3" customWidth="1"/>
    <col min="11523" max="11523" width="13.140625" style="3" customWidth="1"/>
    <col min="11524" max="11524" width="14.5703125" style="3" customWidth="1"/>
    <col min="11525" max="11525" width="12.7109375" style="3" customWidth="1"/>
    <col min="11526" max="11526" width="15" style="3" customWidth="1"/>
    <col min="11527" max="11527" width="13.28515625" style="3" customWidth="1"/>
    <col min="11528" max="11528" width="13.5703125" style="3" customWidth="1"/>
    <col min="11529" max="11529" width="13.42578125" style="3" customWidth="1"/>
    <col min="11530" max="11530" width="13.85546875" style="3" customWidth="1"/>
    <col min="11531" max="11776" width="9.140625" style="3"/>
    <col min="11777" max="11777" width="54.5703125" style="3" customWidth="1"/>
    <col min="11778" max="11778" width="5.7109375" style="3" customWidth="1"/>
    <col min="11779" max="11779" width="13.140625" style="3" customWidth="1"/>
    <col min="11780" max="11780" width="14.5703125" style="3" customWidth="1"/>
    <col min="11781" max="11781" width="12.7109375" style="3" customWidth="1"/>
    <col min="11782" max="11782" width="15" style="3" customWidth="1"/>
    <col min="11783" max="11783" width="13.28515625" style="3" customWidth="1"/>
    <col min="11784" max="11784" width="13.5703125" style="3" customWidth="1"/>
    <col min="11785" max="11785" width="13.42578125" style="3" customWidth="1"/>
    <col min="11786" max="11786" width="13.85546875" style="3" customWidth="1"/>
    <col min="11787" max="12032" width="9.140625" style="3"/>
    <col min="12033" max="12033" width="54.5703125" style="3" customWidth="1"/>
    <col min="12034" max="12034" width="5.7109375" style="3" customWidth="1"/>
    <col min="12035" max="12035" width="13.140625" style="3" customWidth="1"/>
    <col min="12036" max="12036" width="14.5703125" style="3" customWidth="1"/>
    <col min="12037" max="12037" width="12.7109375" style="3" customWidth="1"/>
    <col min="12038" max="12038" width="15" style="3" customWidth="1"/>
    <col min="12039" max="12039" width="13.28515625" style="3" customWidth="1"/>
    <col min="12040" max="12040" width="13.5703125" style="3" customWidth="1"/>
    <col min="12041" max="12041" width="13.42578125" style="3" customWidth="1"/>
    <col min="12042" max="12042" width="13.85546875" style="3" customWidth="1"/>
    <col min="12043" max="12288" width="9.140625" style="3"/>
    <col min="12289" max="12289" width="54.5703125" style="3" customWidth="1"/>
    <col min="12290" max="12290" width="5.7109375" style="3" customWidth="1"/>
    <col min="12291" max="12291" width="13.140625" style="3" customWidth="1"/>
    <col min="12292" max="12292" width="14.5703125" style="3" customWidth="1"/>
    <col min="12293" max="12293" width="12.7109375" style="3" customWidth="1"/>
    <col min="12294" max="12294" width="15" style="3" customWidth="1"/>
    <col min="12295" max="12295" width="13.28515625" style="3" customWidth="1"/>
    <col min="12296" max="12296" width="13.5703125" style="3" customWidth="1"/>
    <col min="12297" max="12297" width="13.42578125" style="3" customWidth="1"/>
    <col min="12298" max="12298" width="13.85546875" style="3" customWidth="1"/>
    <col min="12299" max="12544" width="9.140625" style="3"/>
    <col min="12545" max="12545" width="54.5703125" style="3" customWidth="1"/>
    <col min="12546" max="12546" width="5.7109375" style="3" customWidth="1"/>
    <col min="12547" max="12547" width="13.140625" style="3" customWidth="1"/>
    <col min="12548" max="12548" width="14.5703125" style="3" customWidth="1"/>
    <col min="12549" max="12549" width="12.7109375" style="3" customWidth="1"/>
    <col min="12550" max="12550" width="15" style="3" customWidth="1"/>
    <col min="12551" max="12551" width="13.28515625" style="3" customWidth="1"/>
    <col min="12552" max="12552" width="13.5703125" style="3" customWidth="1"/>
    <col min="12553" max="12553" width="13.42578125" style="3" customWidth="1"/>
    <col min="12554" max="12554" width="13.85546875" style="3" customWidth="1"/>
    <col min="12555" max="12800" width="9.140625" style="3"/>
    <col min="12801" max="12801" width="54.5703125" style="3" customWidth="1"/>
    <col min="12802" max="12802" width="5.7109375" style="3" customWidth="1"/>
    <col min="12803" max="12803" width="13.140625" style="3" customWidth="1"/>
    <col min="12804" max="12804" width="14.5703125" style="3" customWidth="1"/>
    <col min="12805" max="12805" width="12.7109375" style="3" customWidth="1"/>
    <col min="12806" max="12806" width="15" style="3" customWidth="1"/>
    <col min="12807" max="12807" width="13.28515625" style="3" customWidth="1"/>
    <col min="12808" max="12808" width="13.5703125" style="3" customWidth="1"/>
    <col min="12809" max="12809" width="13.42578125" style="3" customWidth="1"/>
    <col min="12810" max="12810" width="13.85546875" style="3" customWidth="1"/>
    <col min="12811" max="13056" width="9.140625" style="3"/>
    <col min="13057" max="13057" width="54.5703125" style="3" customWidth="1"/>
    <col min="13058" max="13058" width="5.7109375" style="3" customWidth="1"/>
    <col min="13059" max="13059" width="13.140625" style="3" customWidth="1"/>
    <col min="13060" max="13060" width="14.5703125" style="3" customWidth="1"/>
    <col min="13061" max="13061" width="12.7109375" style="3" customWidth="1"/>
    <col min="13062" max="13062" width="15" style="3" customWidth="1"/>
    <col min="13063" max="13063" width="13.28515625" style="3" customWidth="1"/>
    <col min="13064" max="13064" width="13.5703125" style="3" customWidth="1"/>
    <col min="13065" max="13065" width="13.42578125" style="3" customWidth="1"/>
    <col min="13066" max="13066" width="13.85546875" style="3" customWidth="1"/>
    <col min="13067" max="13312" width="9.140625" style="3"/>
    <col min="13313" max="13313" width="54.5703125" style="3" customWidth="1"/>
    <col min="13314" max="13314" width="5.7109375" style="3" customWidth="1"/>
    <col min="13315" max="13315" width="13.140625" style="3" customWidth="1"/>
    <col min="13316" max="13316" width="14.5703125" style="3" customWidth="1"/>
    <col min="13317" max="13317" width="12.7109375" style="3" customWidth="1"/>
    <col min="13318" max="13318" width="15" style="3" customWidth="1"/>
    <col min="13319" max="13319" width="13.28515625" style="3" customWidth="1"/>
    <col min="13320" max="13320" width="13.5703125" style="3" customWidth="1"/>
    <col min="13321" max="13321" width="13.42578125" style="3" customWidth="1"/>
    <col min="13322" max="13322" width="13.85546875" style="3" customWidth="1"/>
    <col min="13323" max="13568" width="9.140625" style="3"/>
    <col min="13569" max="13569" width="54.5703125" style="3" customWidth="1"/>
    <col min="13570" max="13570" width="5.7109375" style="3" customWidth="1"/>
    <col min="13571" max="13571" width="13.140625" style="3" customWidth="1"/>
    <col min="13572" max="13572" width="14.5703125" style="3" customWidth="1"/>
    <col min="13573" max="13573" width="12.7109375" style="3" customWidth="1"/>
    <col min="13574" max="13574" width="15" style="3" customWidth="1"/>
    <col min="13575" max="13575" width="13.28515625" style="3" customWidth="1"/>
    <col min="13576" max="13576" width="13.5703125" style="3" customWidth="1"/>
    <col min="13577" max="13577" width="13.42578125" style="3" customWidth="1"/>
    <col min="13578" max="13578" width="13.85546875" style="3" customWidth="1"/>
    <col min="13579" max="13824" width="9.140625" style="3"/>
    <col min="13825" max="13825" width="54.5703125" style="3" customWidth="1"/>
    <col min="13826" max="13826" width="5.7109375" style="3" customWidth="1"/>
    <col min="13827" max="13827" width="13.140625" style="3" customWidth="1"/>
    <col min="13828" max="13828" width="14.5703125" style="3" customWidth="1"/>
    <col min="13829" max="13829" width="12.7109375" style="3" customWidth="1"/>
    <col min="13830" max="13830" width="15" style="3" customWidth="1"/>
    <col min="13831" max="13831" width="13.28515625" style="3" customWidth="1"/>
    <col min="13832" max="13832" width="13.5703125" style="3" customWidth="1"/>
    <col min="13833" max="13833" width="13.42578125" style="3" customWidth="1"/>
    <col min="13834" max="13834" width="13.85546875" style="3" customWidth="1"/>
    <col min="13835" max="14080" width="9.140625" style="3"/>
    <col min="14081" max="14081" width="54.5703125" style="3" customWidth="1"/>
    <col min="14082" max="14082" width="5.7109375" style="3" customWidth="1"/>
    <col min="14083" max="14083" width="13.140625" style="3" customWidth="1"/>
    <col min="14084" max="14084" width="14.5703125" style="3" customWidth="1"/>
    <col min="14085" max="14085" width="12.7109375" style="3" customWidth="1"/>
    <col min="14086" max="14086" width="15" style="3" customWidth="1"/>
    <col min="14087" max="14087" width="13.28515625" style="3" customWidth="1"/>
    <col min="14088" max="14088" width="13.5703125" style="3" customWidth="1"/>
    <col min="14089" max="14089" width="13.42578125" style="3" customWidth="1"/>
    <col min="14090" max="14090" width="13.85546875" style="3" customWidth="1"/>
    <col min="14091" max="14336" width="9.140625" style="3"/>
    <col min="14337" max="14337" width="54.5703125" style="3" customWidth="1"/>
    <col min="14338" max="14338" width="5.7109375" style="3" customWidth="1"/>
    <col min="14339" max="14339" width="13.140625" style="3" customWidth="1"/>
    <col min="14340" max="14340" width="14.5703125" style="3" customWidth="1"/>
    <col min="14341" max="14341" width="12.7109375" style="3" customWidth="1"/>
    <col min="14342" max="14342" width="15" style="3" customWidth="1"/>
    <col min="14343" max="14343" width="13.28515625" style="3" customWidth="1"/>
    <col min="14344" max="14344" width="13.5703125" style="3" customWidth="1"/>
    <col min="14345" max="14345" width="13.42578125" style="3" customWidth="1"/>
    <col min="14346" max="14346" width="13.85546875" style="3" customWidth="1"/>
    <col min="14347" max="14592" width="9.140625" style="3"/>
    <col min="14593" max="14593" width="54.5703125" style="3" customWidth="1"/>
    <col min="14594" max="14594" width="5.7109375" style="3" customWidth="1"/>
    <col min="14595" max="14595" width="13.140625" style="3" customWidth="1"/>
    <col min="14596" max="14596" width="14.5703125" style="3" customWidth="1"/>
    <col min="14597" max="14597" width="12.7109375" style="3" customWidth="1"/>
    <col min="14598" max="14598" width="15" style="3" customWidth="1"/>
    <col min="14599" max="14599" width="13.28515625" style="3" customWidth="1"/>
    <col min="14600" max="14600" width="13.5703125" style="3" customWidth="1"/>
    <col min="14601" max="14601" width="13.42578125" style="3" customWidth="1"/>
    <col min="14602" max="14602" width="13.85546875" style="3" customWidth="1"/>
    <col min="14603" max="14848" width="9.140625" style="3"/>
    <col min="14849" max="14849" width="54.5703125" style="3" customWidth="1"/>
    <col min="14850" max="14850" width="5.7109375" style="3" customWidth="1"/>
    <col min="14851" max="14851" width="13.140625" style="3" customWidth="1"/>
    <col min="14852" max="14852" width="14.5703125" style="3" customWidth="1"/>
    <col min="14853" max="14853" width="12.7109375" style="3" customWidth="1"/>
    <col min="14854" max="14854" width="15" style="3" customWidth="1"/>
    <col min="14855" max="14855" width="13.28515625" style="3" customWidth="1"/>
    <col min="14856" max="14856" width="13.5703125" style="3" customWidth="1"/>
    <col min="14857" max="14857" width="13.42578125" style="3" customWidth="1"/>
    <col min="14858" max="14858" width="13.85546875" style="3" customWidth="1"/>
    <col min="14859" max="15104" width="9.140625" style="3"/>
    <col min="15105" max="15105" width="54.5703125" style="3" customWidth="1"/>
    <col min="15106" max="15106" width="5.7109375" style="3" customWidth="1"/>
    <col min="15107" max="15107" width="13.140625" style="3" customWidth="1"/>
    <col min="15108" max="15108" width="14.5703125" style="3" customWidth="1"/>
    <col min="15109" max="15109" width="12.7109375" style="3" customWidth="1"/>
    <col min="15110" max="15110" width="15" style="3" customWidth="1"/>
    <col min="15111" max="15111" width="13.28515625" style="3" customWidth="1"/>
    <col min="15112" max="15112" width="13.5703125" style="3" customWidth="1"/>
    <col min="15113" max="15113" width="13.42578125" style="3" customWidth="1"/>
    <col min="15114" max="15114" width="13.85546875" style="3" customWidth="1"/>
    <col min="15115" max="15360" width="9.140625" style="3"/>
    <col min="15361" max="15361" width="54.5703125" style="3" customWidth="1"/>
    <col min="15362" max="15362" width="5.7109375" style="3" customWidth="1"/>
    <col min="15363" max="15363" width="13.140625" style="3" customWidth="1"/>
    <col min="15364" max="15364" width="14.5703125" style="3" customWidth="1"/>
    <col min="15365" max="15365" width="12.7109375" style="3" customWidth="1"/>
    <col min="15366" max="15366" width="15" style="3" customWidth="1"/>
    <col min="15367" max="15367" width="13.28515625" style="3" customWidth="1"/>
    <col min="15368" max="15368" width="13.5703125" style="3" customWidth="1"/>
    <col min="15369" max="15369" width="13.42578125" style="3" customWidth="1"/>
    <col min="15370" max="15370" width="13.85546875" style="3" customWidth="1"/>
    <col min="15371" max="15616" width="9.140625" style="3"/>
    <col min="15617" max="15617" width="54.5703125" style="3" customWidth="1"/>
    <col min="15618" max="15618" width="5.7109375" style="3" customWidth="1"/>
    <col min="15619" max="15619" width="13.140625" style="3" customWidth="1"/>
    <col min="15620" max="15620" width="14.5703125" style="3" customWidth="1"/>
    <col min="15621" max="15621" width="12.7109375" style="3" customWidth="1"/>
    <col min="15622" max="15622" width="15" style="3" customWidth="1"/>
    <col min="15623" max="15623" width="13.28515625" style="3" customWidth="1"/>
    <col min="15624" max="15624" width="13.5703125" style="3" customWidth="1"/>
    <col min="15625" max="15625" width="13.42578125" style="3" customWidth="1"/>
    <col min="15626" max="15626" width="13.85546875" style="3" customWidth="1"/>
    <col min="15627" max="15872" width="9.140625" style="3"/>
    <col min="15873" max="15873" width="54.5703125" style="3" customWidth="1"/>
    <col min="15874" max="15874" width="5.7109375" style="3" customWidth="1"/>
    <col min="15875" max="15875" width="13.140625" style="3" customWidth="1"/>
    <col min="15876" max="15876" width="14.5703125" style="3" customWidth="1"/>
    <col min="15877" max="15877" width="12.7109375" style="3" customWidth="1"/>
    <col min="15878" max="15878" width="15" style="3" customWidth="1"/>
    <col min="15879" max="15879" width="13.28515625" style="3" customWidth="1"/>
    <col min="15880" max="15880" width="13.5703125" style="3" customWidth="1"/>
    <col min="15881" max="15881" width="13.42578125" style="3" customWidth="1"/>
    <col min="15882" max="15882" width="13.85546875" style="3" customWidth="1"/>
    <col min="15883" max="16128" width="9.140625" style="3"/>
    <col min="16129" max="16129" width="54.5703125" style="3" customWidth="1"/>
    <col min="16130" max="16130" width="5.7109375" style="3" customWidth="1"/>
    <col min="16131" max="16131" width="13.140625" style="3" customWidth="1"/>
    <col min="16132" max="16132" width="14.5703125" style="3" customWidth="1"/>
    <col min="16133" max="16133" width="12.7109375" style="3" customWidth="1"/>
    <col min="16134" max="16134" width="15" style="3" customWidth="1"/>
    <col min="16135" max="16135" width="13.28515625" style="3" customWidth="1"/>
    <col min="16136" max="16136" width="13.5703125" style="3" customWidth="1"/>
    <col min="16137" max="16137" width="13.42578125" style="3" customWidth="1"/>
    <col min="16138" max="16138" width="13.85546875" style="3" customWidth="1"/>
    <col min="16139" max="16384" width="9.140625" style="3"/>
  </cols>
  <sheetData>
    <row r="1" spans="1:10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thickBot="1">
      <c r="A3" s="4"/>
      <c r="B3" s="5"/>
      <c r="C3" s="1"/>
      <c r="D3" s="6"/>
      <c r="E3" s="6"/>
      <c r="F3" s="6"/>
      <c r="G3" s="6"/>
      <c r="H3" s="6"/>
      <c r="I3" s="6"/>
      <c r="J3" s="7" t="s">
        <v>2</v>
      </c>
    </row>
    <row r="4" spans="1:10">
      <c r="A4" s="8"/>
      <c r="B4" s="6"/>
      <c r="C4" s="6"/>
      <c r="D4" s="6"/>
      <c r="E4" s="6"/>
      <c r="F4" s="6"/>
      <c r="I4" s="9" t="s">
        <v>3</v>
      </c>
      <c r="J4" s="10" t="s">
        <v>4</v>
      </c>
    </row>
    <row r="5" spans="1:10">
      <c r="A5" s="4"/>
      <c r="B5" s="11" t="s">
        <v>5</v>
      </c>
      <c r="C5" s="12"/>
      <c r="D5" s="13"/>
      <c r="E5" s="13"/>
      <c r="F5" s="13"/>
      <c r="G5" s="6"/>
      <c r="I5" s="9" t="s">
        <v>6</v>
      </c>
      <c r="J5" s="14" t="s">
        <v>7</v>
      </c>
    </row>
    <row r="6" spans="1:10">
      <c r="A6" s="15" t="s">
        <v>8</v>
      </c>
      <c r="B6" s="16" t="s">
        <v>9</v>
      </c>
      <c r="C6" s="17"/>
      <c r="D6" s="17"/>
      <c r="E6" s="17"/>
      <c r="F6" s="17"/>
      <c r="G6" s="17"/>
      <c r="H6" s="17"/>
      <c r="I6" s="9" t="s">
        <v>10</v>
      </c>
      <c r="J6" s="10" t="s">
        <v>11</v>
      </c>
    </row>
    <row r="7" spans="1:10">
      <c r="A7" s="18" t="s">
        <v>12</v>
      </c>
      <c r="B7" s="19"/>
      <c r="C7" s="17"/>
      <c r="D7" s="17"/>
      <c r="E7" s="17"/>
      <c r="F7" s="17"/>
      <c r="G7" s="17"/>
      <c r="H7" s="17"/>
      <c r="I7" s="9"/>
      <c r="J7" s="20"/>
    </row>
    <row r="8" spans="1:10">
      <c r="A8" s="15" t="s">
        <v>13</v>
      </c>
      <c r="B8" s="21" t="s">
        <v>11</v>
      </c>
      <c r="C8" s="22"/>
      <c r="D8" s="22"/>
      <c r="E8" s="22"/>
      <c r="F8" s="22"/>
      <c r="G8" s="22"/>
      <c r="H8" s="22"/>
      <c r="I8" s="9" t="s">
        <v>14</v>
      </c>
      <c r="J8" s="23" t="s">
        <v>15</v>
      </c>
    </row>
    <row r="9" spans="1:10">
      <c r="A9" s="15" t="s">
        <v>16</v>
      </c>
      <c r="B9" s="24"/>
      <c r="C9" s="25"/>
      <c r="D9" s="25"/>
      <c r="E9" s="25"/>
      <c r="F9" s="25"/>
      <c r="G9" s="25"/>
      <c r="H9" s="25"/>
      <c r="I9" s="9" t="s">
        <v>10</v>
      </c>
      <c r="J9" s="10" t="s">
        <v>11</v>
      </c>
    </row>
    <row r="10" spans="1:10">
      <c r="A10" s="15" t="s">
        <v>17</v>
      </c>
      <c r="B10" s="26"/>
      <c r="C10" s="27"/>
      <c r="D10" s="27"/>
      <c r="E10" s="27"/>
      <c r="F10" s="27"/>
      <c r="G10" s="27"/>
      <c r="H10" s="27"/>
      <c r="I10" s="9" t="s">
        <v>18</v>
      </c>
      <c r="J10" s="23" t="s">
        <v>19</v>
      </c>
    </row>
    <row r="11" spans="1:10">
      <c r="A11" s="18" t="s">
        <v>20</v>
      </c>
      <c r="B11" s="28"/>
      <c r="C11" s="6"/>
      <c r="D11" s="6"/>
      <c r="E11" s="6"/>
      <c r="F11" s="6"/>
      <c r="G11" s="6"/>
      <c r="I11" s="9"/>
      <c r="J11" s="29"/>
    </row>
    <row r="12" spans="1:10" ht="13.5" thickBot="1">
      <c r="A12" s="15" t="s">
        <v>21</v>
      </c>
      <c r="B12" s="30"/>
      <c r="C12" s="22"/>
      <c r="D12" s="22"/>
      <c r="E12" s="22"/>
      <c r="F12" s="22"/>
      <c r="G12" s="22"/>
      <c r="H12" s="31"/>
      <c r="I12" s="9" t="s">
        <v>22</v>
      </c>
      <c r="J12" s="32" t="s">
        <v>23</v>
      </c>
    </row>
    <row r="13" spans="1:10">
      <c r="A13" s="4"/>
      <c r="B13" s="28"/>
      <c r="C13" s="6"/>
      <c r="D13" s="6"/>
      <c r="E13" s="6"/>
      <c r="F13" s="6"/>
      <c r="G13" s="6"/>
      <c r="I13" s="6"/>
      <c r="J13" s="28"/>
    </row>
    <row r="14" spans="1:10">
      <c r="A14" s="33"/>
      <c r="B14" s="34" t="s">
        <v>24</v>
      </c>
      <c r="C14" s="35" t="s">
        <v>25</v>
      </c>
      <c r="D14" s="36"/>
      <c r="E14" s="36"/>
      <c r="F14" s="36"/>
      <c r="G14" s="35" t="s">
        <v>26</v>
      </c>
      <c r="H14" s="36"/>
      <c r="I14" s="36"/>
      <c r="J14" s="37"/>
    </row>
    <row r="15" spans="1:10">
      <c r="A15" s="38" t="s">
        <v>27</v>
      </c>
      <c r="B15" s="39" t="s">
        <v>28</v>
      </c>
      <c r="C15" s="40" t="s">
        <v>29</v>
      </c>
      <c r="D15" s="40" t="s">
        <v>29</v>
      </c>
      <c r="E15" s="41" t="s">
        <v>30</v>
      </c>
      <c r="F15" s="40"/>
      <c r="G15" s="40" t="s">
        <v>29</v>
      </c>
      <c r="H15" s="40" t="s">
        <v>29</v>
      </c>
      <c r="I15" s="41" t="s">
        <v>30</v>
      </c>
      <c r="J15" s="34"/>
    </row>
    <row r="16" spans="1:10">
      <c r="A16" s="38"/>
      <c r="B16" s="39" t="s">
        <v>31</v>
      </c>
      <c r="C16" s="40" t="s">
        <v>32</v>
      </c>
      <c r="D16" s="40" t="s">
        <v>33</v>
      </c>
      <c r="E16" s="41" t="s">
        <v>34</v>
      </c>
      <c r="F16" s="40" t="s">
        <v>35</v>
      </c>
      <c r="G16" s="40" t="s">
        <v>32</v>
      </c>
      <c r="H16" s="40" t="s">
        <v>33</v>
      </c>
      <c r="I16" s="39" t="s">
        <v>34</v>
      </c>
      <c r="J16" s="41" t="s">
        <v>35</v>
      </c>
    </row>
    <row r="17" spans="1:10">
      <c r="A17" s="42"/>
      <c r="B17" s="43"/>
      <c r="C17" s="44" t="s">
        <v>36</v>
      </c>
      <c r="D17" s="44" t="s">
        <v>37</v>
      </c>
      <c r="E17" s="45" t="s">
        <v>38</v>
      </c>
      <c r="F17" s="44"/>
      <c r="G17" s="44" t="s">
        <v>36</v>
      </c>
      <c r="H17" s="44" t="s">
        <v>37</v>
      </c>
      <c r="I17" s="45" t="s">
        <v>38</v>
      </c>
      <c r="J17" s="45"/>
    </row>
    <row r="18" spans="1:10" ht="13.5" thickBot="1">
      <c r="A18" s="46">
        <v>1</v>
      </c>
      <c r="B18" s="47" t="s">
        <v>39</v>
      </c>
      <c r="C18" s="48">
        <v>3</v>
      </c>
      <c r="D18" s="48">
        <v>4</v>
      </c>
      <c r="E18" s="48">
        <v>5</v>
      </c>
      <c r="F18" s="48">
        <v>6</v>
      </c>
      <c r="G18" s="48">
        <v>7</v>
      </c>
      <c r="H18" s="48">
        <v>8</v>
      </c>
      <c r="I18" s="49">
        <v>9</v>
      </c>
      <c r="J18" s="50">
        <v>10</v>
      </c>
    </row>
    <row r="19" spans="1:10">
      <c r="A19" s="51" t="s">
        <v>40</v>
      </c>
      <c r="B19" s="52"/>
      <c r="C19" s="53"/>
      <c r="D19" s="54"/>
      <c r="E19" s="54"/>
      <c r="F19" s="54"/>
      <c r="G19" s="54"/>
      <c r="H19" s="54"/>
      <c r="I19" s="55"/>
      <c r="J19" s="56"/>
    </row>
    <row r="20" spans="1:10">
      <c r="A20" s="57" t="s">
        <v>41</v>
      </c>
      <c r="B20" s="58" t="s">
        <v>42</v>
      </c>
      <c r="C20" s="59">
        <f>C22+C23+C24+C25</f>
        <v>0</v>
      </c>
      <c r="D20" s="59">
        <f>D22+D23+D24+D25</f>
        <v>10167097.110000001</v>
      </c>
      <c r="E20" s="59">
        <f>E22+E23+E24+E25</f>
        <v>0</v>
      </c>
      <c r="F20" s="60">
        <f>C20+D20+E20</f>
        <v>10167097.110000001</v>
      </c>
      <c r="G20" s="59">
        <f>G22+G23+G24+G25</f>
        <v>0</v>
      </c>
      <c r="H20" s="59">
        <f>H22+H23+H24+H25</f>
        <v>9897297.7999999989</v>
      </c>
      <c r="I20" s="61">
        <f>I22+I23+I24+I25</f>
        <v>0</v>
      </c>
      <c r="J20" s="62">
        <f>G20+H20+I20</f>
        <v>9897297.7999999989</v>
      </c>
    </row>
    <row r="21" spans="1:10">
      <c r="A21" s="63" t="s">
        <v>43</v>
      </c>
      <c r="B21" s="64"/>
      <c r="C21" s="65"/>
      <c r="D21" s="66"/>
      <c r="E21" s="66"/>
      <c r="F21" s="66"/>
      <c r="G21" s="66"/>
      <c r="H21" s="66"/>
      <c r="I21" s="67"/>
      <c r="J21" s="68"/>
    </row>
    <row r="22" spans="1:10">
      <c r="A22" s="69" t="s">
        <v>44</v>
      </c>
      <c r="B22" s="70" t="s">
        <v>45</v>
      </c>
      <c r="C22" s="71">
        <v>0</v>
      </c>
      <c r="D22" s="71">
        <v>6323158.1600000001</v>
      </c>
      <c r="E22" s="71">
        <v>0</v>
      </c>
      <c r="F22" s="71">
        <f>C22+D22+E22</f>
        <v>6323158.1600000001</v>
      </c>
      <c r="G22" s="71">
        <v>0</v>
      </c>
      <c r="H22" s="71">
        <v>6323158.1600000001</v>
      </c>
      <c r="I22" s="72">
        <v>0</v>
      </c>
      <c r="J22" s="73">
        <f>G22+H22+I22</f>
        <v>6323158.1600000001</v>
      </c>
    </row>
    <row r="23" spans="1:10">
      <c r="A23" s="69" t="s">
        <v>46</v>
      </c>
      <c r="B23" s="74" t="s">
        <v>47</v>
      </c>
      <c r="C23" s="75">
        <v>0</v>
      </c>
      <c r="D23" s="75">
        <v>3083501.56</v>
      </c>
      <c r="E23" s="75">
        <v>0</v>
      </c>
      <c r="F23" s="75">
        <f>C23+D23+E23</f>
        <v>3083501.56</v>
      </c>
      <c r="G23" s="75">
        <v>0</v>
      </c>
      <c r="H23" s="75">
        <v>2806761.03</v>
      </c>
      <c r="I23" s="76">
        <v>0</v>
      </c>
      <c r="J23" s="77">
        <f>G23+H23+I23</f>
        <v>2806761.03</v>
      </c>
    </row>
    <row r="24" spans="1:10">
      <c r="A24" s="78" t="s">
        <v>48</v>
      </c>
      <c r="B24" s="74" t="s">
        <v>49</v>
      </c>
      <c r="C24" s="75">
        <v>0</v>
      </c>
      <c r="D24" s="75">
        <v>760437.39</v>
      </c>
      <c r="E24" s="75">
        <v>0</v>
      </c>
      <c r="F24" s="75">
        <f>C24+D24+E24</f>
        <v>760437.39</v>
      </c>
      <c r="G24" s="75">
        <v>0</v>
      </c>
      <c r="H24" s="75">
        <v>767378.61</v>
      </c>
      <c r="I24" s="76">
        <v>0</v>
      </c>
      <c r="J24" s="77">
        <f>G24+H24+I24</f>
        <v>767378.61</v>
      </c>
    </row>
    <row r="25" spans="1:10">
      <c r="A25" s="78" t="s">
        <v>50</v>
      </c>
      <c r="B25" s="79" t="s">
        <v>51</v>
      </c>
      <c r="C25" s="59">
        <v>0</v>
      </c>
      <c r="D25" s="59">
        <v>0</v>
      </c>
      <c r="E25" s="59">
        <v>0</v>
      </c>
      <c r="F25" s="59">
        <f>C25+D25+E25</f>
        <v>0</v>
      </c>
      <c r="G25" s="59">
        <v>0</v>
      </c>
      <c r="H25" s="59">
        <v>0</v>
      </c>
      <c r="I25" s="61">
        <v>0</v>
      </c>
      <c r="J25" s="62">
        <f>G25+H25+I25</f>
        <v>0</v>
      </c>
    </row>
    <row r="26" spans="1:10">
      <c r="A26" s="78" t="s">
        <v>52</v>
      </c>
      <c r="B26" s="80" t="s">
        <v>53</v>
      </c>
      <c r="C26" s="59">
        <f>C28+C29+C30+C31</f>
        <v>0</v>
      </c>
      <c r="D26" s="59">
        <f>D28+D29+D30+D31</f>
        <v>5824136.540000001</v>
      </c>
      <c r="E26" s="59">
        <f>E28+E29+E30+E31</f>
        <v>0</v>
      </c>
      <c r="F26" s="60">
        <f>C26+D26+E26</f>
        <v>5824136.540000001</v>
      </c>
      <c r="G26" s="59">
        <f>G28+G29+G30+G31</f>
        <v>0</v>
      </c>
      <c r="H26" s="59">
        <f>H28+H29+H30+H31</f>
        <v>5967966.0700000003</v>
      </c>
      <c r="I26" s="61">
        <f>I28+I29+I30+I31</f>
        <v>0</v>
      </c>
      <c r="J26" s="62">
        <f>G26+H26+I26</f>
        <v>5967966.0700000003</v>
      </c>
    </row>
    <row r="27" spans="1:10">
      <c r="A27" s="63" t="s">
        <v>43</v>
      </c>
      <c r="B27" s="64"/>
      <c r="C27" s="65"/>
      <c r="D27" s="66"/>
      <c r="E27" s="66"/>
      <c r="F27" s="66"/>
      <c r="G27" s="66"/>
      <c r="H27" s="66"/>
      <c r="I27" s="67"/>
      <c r="J27" s="68"/>
    </row>
    <row r="28" spans="1:10">
      <c r="A28" s="69" t="s">
        <v>54</v>
      </c>
      <c r="B28" s="70" t="s">
        <v>55</v>
      </c>
      <c r="C28" s="71">
        <v>0</v>
      </c>
      <c r="D28" s="71">
        <v>2914694.85</v>
      </c>
      <c r="E28" s="71">
        <v>0</v>
      </c>
      <c r="F28" s="71">
        <f>C28+D28+E28</f>
        <v>2914694.85</v>
      </c>
      <c r="G28" s="71">
        <v>0</v>
      </c>
      <c r="H28" s="71">
        <v>3131669.85</v>
      </c>
      <c r="I28" s="72">
        <v>0</v>
      </c>
      <c r="J28" s="73">
        <f>G28+H28+I28</f>
        <v>3131669.85</v>
      </c>
    </row>
    <row r="29" spans="1:10" ht="22.5">
      <c r="A29" s="78" t="s">
        <v>56</v>
      </c>
      <c r="B29" s="74" t="s">
        <v>57</v>
      </c>
      <c r="C29" s="75">
        <v>0</v>
      </c>
      <c r="D29" s="75">
        <v>2177342.7000000002</v>
      </c>
      <c r="E29" s="75">
        <v>0</v>
      </c>
      <c r="F29" s="75">
        <f>C29+D29+E29</f>
        <v>2177342.7000000002</v>
      </c>
      <c r="G29" s="75">
        <v>0</v>
      </c>
      <c r="H29" s="75">
        <v>2091030.01</v>
      </c>
      <c r="I29" s="76">
        <v>0</v>
      </c>
      <c r="J29" s="77">
        <f>G29+H29+I29</f>
        <v>2091030.01</v>
      </c>
    </row>
    <row r="30" spans="1:10">
      <c r="A30" s="78" t="s">
        <v>58</v>
      </c>
      <c r="B30" s="74" t="s">
        <v>59</v>
      </c>
      <c r="C30" s="75">
        <v>0</v>
      </c>
      <c r="D30" s="75">
        <v>732098.99</v>
      </c>
      <c r="E30" s="75">
        <v>0</v>
      </c>
      <c r="F30" s="75">
        <f>C30+D30+E30</f>
        <v>732098.99</v>
      </c>
      <c r="G30" s="75">
        <v>0</v>
      </c>
      <c r="H30" s="75">
        <v>745266.21</v>
      </c>
      <c r="I30" s="76">
        <v>0</v>
      </c>
      <c r="J30" s="77">
        <f>G30+H30+I30</f>
        <v>745266.21</v>
      </c>
    </row>
    <row r="31" spans="1:10">
      <c r="A31" s="78" t="s">
        <v>60</v>
      </c>
      <c r="B31" s="79" t="s">
        <v>61</v>
      </c>
      <c r="C31" s="59">
        <v>0</v>
      </c>
      <c r="D31" s="59">
        <v>0</v>
      </c>
      <c r="E31" s="59">
        <v>0</v>
      </c>
      <c r="F31" s="59">
        <f>C31+D31+E31</f>
        <v>0</v>
      </c>
      <c r="G31" s="59">
        <v>0</v>
      </c>
      <c r="H31" s="59">
        <v>0</v>
      </c>
      <c r="I31" s="61">
        <v>0</v>
      </c>
      <c r="J31" s="62">
        <f>G31+H31+I31</f>
        <v>0</v>
      </c>
    </row>
    <row r="32" spans="1:10">
      <c r="A32" s="57" t="s">
        <v>62</v>
      </c>
      <c r="B32" s="81" t="s">
        <v>63</v>
      </c>
      <c r="C32" s="59">
        <f>C34+C35+C36+C37</f>
        <v>0</v>
      </c>
      <c r="D32" s="59">
        <f>D34+D35+D36+D37</f>
        <v>4342960.57</v>
      </c>
      <c r="E32" s="59">
        <f>E34+E35+E36+E37</f>
        <v>0</v>
      </c>
      <c r="F32" s="60">
        <f>C32+D32+E32</f>
        <v>4342960.57</v>
      </c>
      <c r="G32" s="59">
        <f>G34+G35+G36+G37</f>
        <v>0</v>
      </c>
      <c r="H32" s="59">
        <f>H34+H35+H36+H37</f>
        <v>3929331.73</v>
      </c>
      <c r="I32" s="59">
        <f>I34+I35+I36+I37</f>
        <v>0</v>
      </c>
      <c r="J32" s="62">
        <f>G32+H32+I32</f>
        <v>3929331.73</v>
      </c>
    </row>
    <row r="33" spans="1:10">
      <c r="A33" s="63" t="s">
        <v>64</v>
      </c>
      <c r="B33" s="64"/>
      <c r="C33" s="65"/>
      <c r="D33" s="66"/>
      <c r="E33" s="66"/>
      <c r="F33" s="66"/>
      <c r="G33" s="66"/>
      <c r="H33" s="66"/>
      <c r="I33" s="67"/>
      <c r="J33" s="68"/>
    </row>
    <row r="34" spans="1:10" ht="22.5">
      <c r="A34" s="69" t="s">
        <v>65</v>
      </c>
      <c r="B34" s="70" t="s">
        <v>66</v>
      </c>
      <c r="C34" s="65">
        <f t="shared" ref="C34:E37" si="0">C22-C28</f>
        <v>0</v>
      </c>
      <c r="D34" s="71">
        <f t="shared" si="0"/>
        <v>3408463.31</v>
      </c>
      <c r="E34" s="71">
        <f t="shared" si="0"/>
        <v>0</v>
      </c>
      <c r="F34" s="71">
        <f>C34+D34+E34</f>
        <v>3408463.31</v>
      </c>
      <c r="G34" s="71">
        <f t="shared" ref="G34:I37" si="1">G22-G28</f>
        <v>0</v>
      </c>
      <c r="H34" s="71">
        <f t="shared" si="1"/>
        <v>3191488.31</v>
      </c>
      <c r="I34" s="72">
        <f t="shared" si="1"/>
        <v>0</v>
      </c>
      <c r="J34" s="73">
        <f>G34+H34+I34</f>
        <v>3191488.31</v>
      </c>
    </row>
    <row r="35" spans="1:10" ht="22.5">
      <c r="A35" s="82" t="s">
        <v>67</v>
      </c>
      <c r="B35" s="83" t="s">
        <v>68</v>
      </c>
      <c r="C35" s="75">
        <f t="shared" si="0"/>
        <v>0</v>
      </c>
      <c r="D35" s="75">
        <f t="shared" si="0"/>
        <v>906158.85999999987</v>
      </c>
      <c r="E35" s="75">
        <f t="shared" si="0"/>
        <v>0</v>
      </c>
      <c r="F35" s="75">
        <f>C35+D35+E35</f>
        <v>906158.85999999987</v>
      </c>
      <c r="G35" s="75">
        <f t="shared" si="1"/>
        <v>0</v>
      </c>
      <c r="H35" s="75">
        <f t="shared" si="1"/>
        <v>715731.01999999979</v>
      </c>
      <c r="I35" s="76">
        <f t="shared" si="1"/>
        <v>0</v>
      </c>
      <c r="J35" s="77">
        <f>G35+H35+I35</f>
        <v>715731.01999999979</v>
      </c>
    </row>
    <row r="36" spans="1:10" ht="22.5">
      <c r="A36" s="82" t="s">
        <v>69</v>
      </c>
      <c r="B36" s="84" t="s">
        <v>70</v>
      </c>
      <c r="C36" s="65">
        <f t="shared" si="0"/>
        <v>0</v>
      </c>
      <c r="D36" s="71">
        <f t="shared" si="0"/>
        <v>28338.400000000023</v>
      </c>
      <c r="E36" s="71">
        <f t="shared" si="0"/>
        <v>0</v>
      </c>
      <c r="F36" s="71">
        <f>C36+D36+E36</f>
        <v>28338.400000000023</v>
      </c>
      <c r="G36" s="71">
        <f t="shared" si="1"/>
        <v>0</v>
      </c>
      <c r="H36" s="71">
        <f t="shared" si="1"/>
        <v>22112.400000000023</v>
      </c>
      <c r="I36" s="72">
        <f t="shared" si="1"/>
        <v>0</v>
      </c>
      <c r="J36" s="73">
        <f>G36+H36+I36</f>
        <v>22112.400000000023</v>
      </c>
    </row>
    <row r="37" spans="1:10" ht="13.5" thickBot="1">
      <c r="A37" s="82" t="s">
        <v>71</v>
      </c>
      <c r="B37" s="85" t="s">
        <v>72</v>
      </c>
      <c r="C37" s="86">
        <f t="shared" si="0"/>
        <v>0</v>
      </c>
      <c r="D37" s="87">
        <f t="shared" si="0"/>
        <v>0</v>
      </c>
      <c r="E37" s="87">
        <f t="shared" si="0"/>
        <v>0</v>
      </c>
      <c r="F37" s="87">
        <f>C37+D37+E37</f>
        <v>0</v>
      </c>
      <c r="G37" s="87">
        <f t="shared" si="1"/>
        <v>0</v>
      </c>
      <c r="H37" s="87">
        <f t="shared" si="1"/>
        <v>0</v>
      </c>
      <c r="I37" s="88">
        <f t="shared" si="1"/>
        <v>0</v>
      </c>
      <c r="J37" s="89">
        <f>G37+H37+I37</f>
        <v>0</v>
      </c>
    </row>
    <row r="38" spans="1:10">
      <c r="A38" s="90"/>
      <c r="B38" s="91"/>
      <c r="C38" s="92"/>
      <c r="D38" s="92"/>
      <c r="E38" s="92"/>
      <c r="F38" s="92"/>
      <c r="G38" s="92"/>
      <c r="H38" s="92"/>
      <c r="I38" s="92"/>
      <c r="J38" s="92"/>
    </row>
    <row r="39" spans="1:10">
      <c r="A39" s="93"/>
      <c r="B39" s="94"/>
      <c r="C39" s="95"/>
      <c r="D39" s="95"/>
      <c r="E39" s="95"/>
      <c r="F39" s="95"/>
      <c r="G39" s="95"/>
      <c r="H39" s="96"/>
      <c r="I39" s="96"/>
      <c r="J39" s="97" t="s">
        <v>73</v>
      </c>
    </row>
    <row r="40" spans="1:10">
      <c r="A40" s="33"/>
      <c r="B40" s="34" t="s">
        <v>24</v>
      </c>
      <c r="C40" s="35" t="s">
        <v>25</v>
      </c>
      <c r="D40" s="36"/>
      <c r="E40" s="36"/>
      <c r="F40" s="36"/>
      <c r="G40" s="35" t="s">
        <v>26</v>
      </c>
      <c r="H40" s="36"/>
      <c r="I40" s="36"/>
      <c r="J40" s="37"/>
    </row>
    <row r="41" spans="1:10">
      <c r="A41" s="38" t="s">
        <v>27</v>
      </c>
      <c r="B41" s="39" t="s">
        <v>28</v>
      </c>
      <c r="C41" s="40" t="s">
        <v>29</v>
      </c>
      <c r="D41" s="40" t="s">
        <v>29</v>
      </c>
      <c r="E41" s="41" t="s">
        <v>30</v>
      </c>
      <c r="F41" s="40"/>
      <c r="G41" s="40" t="s">
        <v>29</v>
      </c>
      <c r="H41" s="40" t="s">
        <v>29</v>
      </c>
      <c r="I41" s="41" t="s">
        <v>30</v>
      </c>
      <c r="J41" s="34"/>
    </row>
    <row r="42" spans="1:10">
      <c r="A42" s="38"/>
      <c r="B42" s="39" t="s">
        <v>31</v>
      </c>
      <c r="C42" s="40" t="s">
        <v>32</v>
      </c>
      <c r="D42" s="40" t="s">
        <v>33</v>
      </c>
      <c r="E42" s="41" t="s">
        <v>34</v>
      </c>
      <c r="F42" s="40" t="s">
        <v>35</v>
      </c>
      <c r="G42" s="40" t="s">
        <v>32</v>
      </c>
      <c r="H42" s="40" t="s">
        <v>33</v>
      </c>
      <c r="I42" s="39" t="s">
        <v>34</v>
      </c>
      <c r="J42" s="41" t="s">
        <v>35</v>
      </c>
    </row>
    <row r="43" spans="1:10">
      <c r="A43" s="42"/>
      <c r="B43" s="43"/>
      <c r="C43" s="44" t="s">
        <v>36</v>
      </c>
      <c r="D43" s="44" t="s">
        <v>37</v>
      </c>
      <c r="E43" s="45" t="s">
        <v>38</v>
      </c>
      <c r="F43" s="44"/>
      <c r="G43" s="44" t="s">
        <v>36</v>
      </c>
      <c r="H43" s="44" t="s">
        <v>37</v>
      </c>
      <c r="I43" s="45" t="s">
        <v>38</v>
      </c>
      <c r="J43" s="45"/>
    </row>
    <row r="44" spans="1:10" ht="13.5" thickBot="1">
      <c r="A44" s="98">
        <v>1</v>
      </c>
      <c r="B44" s="99" t="s">
        <v>39</v>
      </c>
      <c r="C44" s="100">
        <v>3</v>
      </c>
      <c r="D44" s="101">
        <v>4</v>
      </c>
      <c r="E44" s="101">
        <v>5</v>
      </c>
      <c r="F44" s="48">
        <v>6</v>
      </c>
      <c r="G44" s="101">
        <v>7</v>
      </c>
      <c r="H44" s="101">
        <v>8</v>
      </c>
      <c r="I44" s="102">
        <v>9</v>
      </c>
      <c r="J44" s="102">
        <v>10</v>
      </c>
    </row>
    <row r="45" spans="1:10">
      <c r="A45" s="103" t="s">
        <v>74</v>
      </c>
      <c r="B45" s="58" t="s">
        <v>75</v>
      </c>
      <c r="C45" s="104">
        <f>C47+C48+C49</f>
        <v>0</v>
      </c>
      <c r="D45" s="104">
        <f>D47+D48+D49</f>
        <v>0</v>
      </c>
      <c r="E45" s="104">
        <f>E47+E48+E49</f>
        <v>0</v>
      </c>
      <c r="F45" s="60">
        <f>C45+D45+E45</f>
        <v>0</v>
      </c>
      <c r="G45" s="104">
        <f>G47+G48+G49</f>
        <v>0</v>
      </c>
      <c r="H45" s="104">
        <f>H47+H48+H49</f>
        <v>0</v>
      </c>
      <c r="I45" s="104">
        <f>I47+I48+I49</f>
        <v>0</v>
      </c>
      <c r="J45" s="105">
        <f>G45+H45+I45</f>
        <v>0</v>
      </c>
    </row>
    <row r="46" spans="1:10">
      <c r="A46" s="63" t="s">
        <v>64</v>
      </c>
      <c r="B46" s="106"/>
      <c r="C46" s="107"/>
      <c r="D46" s="108"/>
      <c r="E46" s="108"/>
      <c r="F46" s="108"/>
      <c r="G46" s="108"/>
      <c r="H46" s="108"/>
      <c r="I46" s="109"/>
      <c r="J46" s="110"/>
    </row>
    <row r="47" spans="1:10">
      <c r="A47" s="69" t="s">
        <v>76</v>
      </c>
      <c r="B47" s="79" t="s">
        <v>77</v>
      </c>
      <c r="C47" s="59">
        <v>0</v>
      </c>
      <c r="D47" s="59">
        <v>0</v>
      </c>
      <c r="E47" s="59">
        <v>0</v>
      </c>
      <c r="F47" s="59">
        <f>C47+D47+E47</f>
        <v>0</v>
      </c>
      <c r="G47" s="59">
        <v>0</v>
      </c>
      <c r="H47" s="59">
        <v>0</v>
      </c>
      <c r="I47" s="61">
        <v>0</v>
      </c>
      <c r="J47" s="111">
        <f>G47+H47+I47</f>
        <v>0</v>
      </c>
    </row>
    <row r="48" spans="1:10">
      <c r="A48" s="69" t="s">
        <v>78</v>
      </c>
      <c r="B48" s="79" t="s">
        <v>79</v>
      </c>
      <c r="C48" s="59">
        <v>0</v>
      </c>
      <c r="D48" s="59">
        <v>0</v>
      </c>
      <c r="E48" s="59">
        <v>0</v>
      </c>
      <c r="F48" s="59">
        <f>C48+D48+E48</f>
        <v>0</v>
      </c>
      <c r="G48" s="59">
        <v>0</v>
      </c>
      <c r="H48" s="59">
        <v>0</v>
      </c>
      <c r="I48" s="61">
        <v>0</v>
      </c>
      <c r="J48" s="111">
        <f>G48+H48+I48</f>
        <v>0</v>
      </c>
    </row>
    <row r="49" spans="1:10">
      <c r="A49" s="78" t="s">
        <v>80</v>
      </c>
      <c r="B49" s="79" t="s">
        <v>81</v>
      </c>
      <c r="C49" s="112">
        <v>0</v>
      </c>
      <c r="D49" s="112">
        <v>0</v>
      </c>
      <c r="E49" s="112">
        <v>0</v>
      </c>
      <c r="F49" s="112">
        <f>C49+D49+E49</f>
        <v>0</v>
      </c>
      <c r="G49" s="112">
        <v>0</v>
      </c>
      <c r="H49" s="112">
        <v>0</v>
      </c>
      <c r="I49" s="113">
        <v>0</v>
      </c>
      <c r="J49" s="114">
        <f>G49+H49+I49</f>
        <v>0</v>
      </c>
    </row>
    <row r="50" spans="1:10">
      <c r="A50" s="115" t="s">
        <v>82</v>
      </c>
      <c r="B50" s="58" t="s">
        <v>83</v>
      </c>
      <c r="C50" s="75">
        <f>C52+C53+C54</f>
        <v>0</v>
      </c>
      <c r="D50" s="75">
        <f>D52+D53+D54</f>
        <v>0</v>
      </c>
      <c r="E50" s="75">
        <f>E52+E53+E54</f>
        <v>0</v>
      </c>
      <c r="F50" s="75">
        <f>C50+D50+E50</f>
        <v>0</v>
      </c>
      <c r="G50" s="75">
        <f>G52+G53+G54</f>
        <v>0</v>
      </c>
      <c r="H50" s="75">
        <f>H52+H53+H54</f>
        <v>0</v>
      </c>
      <c r="I50" s="75">
        <f>I52+I53+I54</f>
        <v>0</v>
      </c>
      <c r="J50" s="116">
        <f>G50+H50+I50</f>
        <v>0</v>
      </c>
    </row>
    <row r="51" spans="1:10">
      <c r="A51" s="63" t="s">
        <v>64</v>
      </c>
      <c r="B51" s="106"/>
      <c r="C51" s="107"/>
      <c r="D51" s="112"/>
      <c r="E51" s="112"/>
      <c r="F51" s="112"/>
      <c r="G51" s="112"/>
      <c r="H51" s="112"/>
      <c r="I51" s="113"/>
      <c r="J51" s="114"/>
    </row>
    <row r="52" spans="1:10">
      <c r="A52" s="69" t="s">
        <v>84</v>
      </c>
      <c r="B52" s="79" t="s">
        <v>85</v>
      </c>
      <c r="C52" s="59">
        <v>0</v>
      </c>
      <c r="D52" s="59">
        <v>0</v>
      </c>
      <c r="E52" s="59">
        <v>0</v>
      </c>
      <c r="F52" s="59">
        <f>C52+D52+E52</f>
        <v>0</v>
      </c>
      <c r="G52" s="59">
        <v>0</v>
      </c>
      <c r="H52" s="59">
        <v>0</v>
      </c>
      <c r="I52" s="61">
        <v>0</v>
      </c>
      <c r="J52" s="111">
        <f>G52+H52+I52</f>
        <v>0</v>
      </c>
    </row>
    <row r="53" spans="1:10">
      <c r="A53" s="69" t="s">
        <v>86</v>
      </c>
      <c r="B53" s="79" t="s">
        <v>87</v>
      </c>
      <c r="C53" s="59">
        <v>0</v>
      </c>
      <c r="D53" s="59">
        <v>0</v>
      </c>
      <c r="E53" s="59">
        <v>0</v>
      </c>
      <c r="F53" s="59">
        <f>C53+D53+E53</f>
        <v>0</v>
      </c>
      <c r="G53" s="59">
        <v>0</v>
      </c>
      <c r="H53" s="59">
        <v>0</v>
      </c>
      <c r="I53" s="61">
        <v>0</v>
      </c>
      <c r="J53" s="111">
        <f>G53+H53+I53</f>
        <v>0</v>
      </c>
    </row>
    <row r="54" spans="1:10">
      <c r="A54" s="117" t="s">
        <v>88</v>
      </c>
      <c r="B54" s="118" t="s">
        <v>89</v>
      </c>
      <c r="C54" s="112">
        <v>0</v>
      </c>
      <c r="D54" s="112">
        <v>0</v>
      </c>
      <c r="E54" s="112">
        <v>0</v>
      </c>
      <c r="F54" s="112">
        <f>C54+D54+E54</f>
        <v>0</v>
      </c>
      <c r="G54" s="112">
        <v>0</v>
      </c>
      <c r="H54" s="112">
        <v>0</v>
      </c>
      <c r="I54" s="113">
        <v>0</v>
      </c>
      <c r="J54" s="114">
        <f>G54+H54+I54</f>
        <v>0</v>
      </c>
    </row>
    <row r="55" spans="1:10">
      <c r="A55" s="119" t="s">
        <v>90</v>
      </c>
      <c r="B55" s="120" t="s">
        <v>91</v>
      </c>
      <c r="C55" s="75">
        <f>C57+C58+C59</f>
        <v>0</v>
      </c>
      <c r="D55" s="75">
        <f>D57+D58+D59</f>
        <v>0</v>
      </c>
      <c r="E55" s="75">
        <f>E57+E58+E59</f>
        <v>0</v>
      </c>
      <c r="F55" s="75">
        <f>C55+D55+E55</f>
        <v>0</v>
      </c>
      <c r="G55" s="75">
        <f>G57+G58+G59</f>
        <v>0</v>
      </c>
      <c r="H55" s="75">
        <f>H57+H58+H59</f>
        <v>0</v>
      </c>
      <c r="I55" s="75">
        <f>I57+I58+I59</f>
        <v>0</v>
      </c>
      <c r="J55" s="116">
        <f>G55+H55+I55</f>
        <v>0</v>
      </c>
    </row>
    <row r="56" spans="1:10">
      <c r="A56" s="121" t="s">
        <v>64</v>
      </c>
      <c r="B56" s="106"/>
      <c r="C56" s="107"/>
      <c r="D56" s="112"/>
      <c r="E56" s="112"/>
      <c r="F56" s="112"/>
      <c r="G56" s="112"/>
      <c r="H56" s="112"/>
      <c r="I56" s="113"/>
      <c r="J56" s="114"/>
    </row>
    <row r="57" spans="1:10" ht="22.5">
      <c r="A57" s="122" t="s">
        <v>92</v>
      </c>
      <c r="B57" s="123" t="s">
        <v>93</v>
      </c>
      <c r="C57" s="124">
        <f t="shared" ref="C57:E59" si="2">C47-C52</f>
        <v>0</v>
      </c>
      <c r="D57" s="124">
        <f t="shared" si="2"/>
        <v>0</v>
      </c>
      <c r="E57" s="124">
        <f t="shared" si="2"/>
        <v>0</v>
      </c>
      <c r="F57" s="59">
        <f>C57+D57+E57</f>
        <v>0</v>
      </c>
      <c r="G57" s="124">
        <f t="shared" ref="G57:I59" si="3">G47-G52</f>
        <v>0</v>
      </c>
      <c r="H57" s="124">
        <f t="shared" si="3"/>
        <v>0</v>
      </c>
      <c r="I57" s="125">
        <f t="shared" si="3"/>
        <v>0</v>
      </c>
      <c r="J57" s="62">
        <f>G57+H57+I57</f>
        <v>0</v>
      </c>
    </row>
    <row r="58" spans="1:10" ht="22.5">
      <c r="A58" s="69" t="s">
        <v>94</v>
      </c>
      <c r="B58" s="118" t="s">
        <v>95</v>
      </c>
      <c r="C58" s="65">
        <f t="shared" si="2"/>
        <v>0</v>
      </c>
      <c r="D58" s="65">
        <f t="shared" si="2"/>
        <v>0</v>
      </c>
      <c r="E58" s="65">
        <f t="shared" si="2"/>
        <v>0</v>
      </c>
      <c r="F58" s="112">
        <f>C58+D58+E58</f>
        <v>0</v>
      </c>
      <c r="G58" s="65">
        <f t="shared" si="3"/>
        <v>0</v>
      </c>
      <c r="H58" s="65">
        <f t="shared" si="3"/>
        <v>0</v>
      </c>
      <c r="I58" s="126">
        <f t="shared" si="3"/>
        <v>0</v>
      </c>
      <c r="J58" s="62">
        <f>G58+H58+I58</f>
        <v>0</v>
      </c>
    </row>
    <row r="59" spans="1:10">
      <c r="A59" s="82" t="s">
        <v>96</v>
      </c>
      <c r="B59" s="127" t="s">
        <v>97</v>
      </c>
      <c r="C59" s="75">
        <f t="shared" si="2"/>
        <v>0</v>
      </c>
      <c r="D59" s="75">
        <f t="shared" si="2"/>
        <v>0</v>
      </c>
      <c r="E59" s="75">
        <f t="shared" si="2"/>
        <v>0</v>
      </c>
      <c r="F59" s="75">
        <f>C59+D59+E59</f>
        <v>0</v>
      </c>
      <c r="G59" s="75">
        <f t="shared" si="3"/>
        <v>0</v>
      </c>
      <c r="H59" s="75">
        <f t="shared" si="3"/>
        <v>0</v>
      </c>
      <c r="I59" s="75">
        <f t="shared" si="3"/>
        <v>0</v>
      </c>
      <c r="J59" s="111">
        <f>G59+H59+I59</f>
        <v>0</v>
      </c>
    </row>
    <row r="60" spans="1:10">
      <c r="A60" s="115" t="s">
        <v>98</v>
      </c>
      <c r="B60" s="81" t="s">
        <v>99</v>
      </c>
      <c r="C60" s="128">
        <v>0</v>
      </c>
      <c r="D60" s="60">
        <v>0</v>
      </c>
      <c r="E60" s="60">
        <v>0</v>
      </c>
      <c r="F60" s="60">
        <f>C60+D60+E60</f>
        <v>0</v>
      </c>
      <c r="G60" s="60">
        <v>0</v>
      </c>
      <c r="H60" s="60">
        <v>0</v>
      </c>
      <c r="I60" s="129">
        <v>0</v>
      </c>
      <c r="J60" s="105">
        <f>G60+H60+I60</f>
        <v>0</v>
      </c>
    </row>
    <row r="61" spans="1:10">
      <c r="A61" s="115" t="s">
        <v>100</v>
      </c>
      <c r="B61" s="81" t="s">
        <v>101</v>
      </c>
      <c r="C61" s="128"/>
      <c r="D61" s="60">
        <v>102313.71</v>
      </c>
      <c r="E61" s="60">
        <v>0</v>
      </c>
      <c r="F61" s="60">
        <f>C61+D61+E61</f>
        <v>102313.71</v>
      </c>
      <c r="G61" s="60"/>
      <c r="H61" s="60">
        <v>119678.27</v>
      </c>
      <c r="I61" s="129">
        <v>0</v>
      </c>
      <c r="J61" s="105">
        <f>G61+H61+I61</f>
        <v>119678.27</v>
      </c>
    </row>
    <row r="62" spans="1:10">
      <c r="A62" s="63" t="s">
        <v>64</v>
      </c>
      <c r="B62" s="106"/>
      <c r="C62" s="107"/>
      <c r="D62" s="112"/>
      <c r="E62" s="112"/>
      <c r="F62" s="112"/>
      <c r="G62" s="112"/>
      <c r="H62" s="112"/>
      <c r="I62" s="113"/>
      <c r="J62" s="114"/>
    </row>
    <row r="63" spans="1:10">
      <c r="A63" s="69" t="s">
        <v>102</v>
      </c>
      <c r="B63" s="79" t="s">
        <v>103</v>
      </c>
      <c r="C63" s="59">
        <v>0</v>
      </c>
      <c r="D63" s="59">
        <v>0</v>
      </c>
      <c r="E63" s="59">
        <v>0</v>
      </c>
      <c r="F63" s="59">
        <f>C63+D63+E63</f>
        <v>0</v>
      </c>
      <c r="G63" s="59">
        <v>0</v>
      </c>
      <c r="H63" s="59">
        <v>0</v>
      </c>
      <c r="I63" s="61">
        <v>0</v>
      </c>
      <c r="J63" s="111">
        <f>G63+H63+I63</f>
        <v>0</v>
      </c>
    </row>
    <row r="64" spans="1:10">
      <c r="A64" s="115" t="s">
        <v>104</v>
      </c>
      <c r="B64" s="81" t="s">
        <v>105</v>
      </c>
      <c r="C64" s="130">
        <f>C66+C67+C68+C69</f>
        <v>0</v>
      </c>
      <c r="D64" s="130">
        <f>D66+D67+D68+D69</f>
        <v>0</v>
      </c>
      <c r="E64" s="130">
        <f>E66+E67+E68+E69</f>
        <v>0</v>
      </c>
      <c r="F64" s="60">
        <f>C64+D64+E64</f>
        <v>0</v>
      </c>
      <c r="G64" s="130">
        <f>G66+G67+G68+G69</f>
        <v>0</v>
      </c>
      <c r="H64" s="130">
        <f>H66+H67+H68+H69</f>
        <v>0</v>
      </c>
      <c r="I64" s="130">
        <f>I66+I67+I68+I69</f>
        <v>0</v>
      </c>
      <c r="J64" s="105">
        <f>G64+H64+I64</f>
        <v>0</v>
      </c>
    </row>
    <row r="65" spans="1:10">
      <c r="A65" s="121" t="s">
        <v>64</v>
      </c>
      <c r="B65" s="64"/>
      <c r="C65" s="131"/>
      <c r="D65" s="66"/>
      <c r="E65" s="66"/>
      <c r="F65" s="66"/>
      <c r="G65" s="66"/>
      <c r="H65" s="66"/>
      <c r="I65" s="67"/>
      <c r="J65" s="132"/>
    </row>
    <row r="66" spans="1:10">
      <c r="A66" s="69" t="s">
        <v>106</v>
      </c>
      <c r="B66" s="64" t="s">
        <v>107</v>
      </c>
      <c r="C66" s="71">
        <v>0</v>
      </c>
      <c r="D66" s="71">
        <v>0</v>
      </c>
      <c r="E66" s="71">
        <v>0</v>
      </c>
      <c r="F66" s="71">
        <f>C66+D66+E66</f>
        <v>0</v>
      </c>
      <c r="G66" s="71">
        <v>0</v>
      </c>
      <c r="H66" s="71">
        <v>0</v>
      </c>
      <c r="I66" s="72">
        <v>0</v>
      </c>
      <c r="J66" s="56">
        <f>G66+H66+I66</f>
        <v>0</v>
      </c>
    </row>
    <row r="67" spans="1:10">
      <c r="A67" s="82" t="s">
        <v>108</v>
      </c>
      <c r="B67" s="120" t="s">
        <v>109</v>
      </c>
      <c r="C67" s="75">
        <v>0</v>
      </c>
      <c r="D67" s="75">
        <v>0</v>
      </c>
      <c r="E67" s="75">
        <v>0</v>
      </c>
      <c r="F67" s="75">
        <f>C67+D67+E67</f>
        <v>0</v>
      </c>
      <c r="G67" s="75">
        <v>0</v>
      </c>
      <c r="H67" s="75">
        <v>0</v>
      </c>
      <c r="I67" s="76">
        <v>0</v>
      </c>
      <c r="J67" s="116">
        <f>G67+H67+I67</f>
        <v>0</v>
      </c>
    </row>
    <row r="68" spans="1:10">
      <c r="A68" s="78" t="s">
        <v>110</v>
      </c>
      <c r="B68" s="64" t="s">
        <v>111</v>
      </c>
      <c r="C68" s="71">
        <v>0</v>
      </c>
      <c r="D68" s="71">
        <v>0</v>
      </c>
      <c r="E68" s="71">
        <v>0</v>
      </c>
      <c r="F68" s="71">
        <f>C68+D68+E68</f>
        <v>0</v>
      </c>
      <c r="G68" s="71">
        <v>0</v>
      </c>
      <c r="H68" s="71">
        <v>0</v>
      </c>
      <c r="I68" s="72">
        <v>0</v>
      </c>
      <c r="J68" s="56">
        <f>G68+H68+I68</f>
        <v>0</v>
      </c>
    </row>
    <row r="69" spans="1:10" ht="13.5" thickBot="1">
      <c r="A69" s="82" t="s">
        <v>112</v>
      </c>
      <c r="B69" s="85" t="s">
        <v>113</v>
      </c>
      <c r="C69" s="87">
        <v>0</v>
      </c>
      <c r="D69" s="87">
        <v>0</v>
      </c>
      <c r="E69" s="87">
        <v>0</v>
      </c>
      <c r="F69" s="87">
        <f>C69+D69+E69</f>
        <v>0</v>
      </c>
      <c r="G69" s="87">
        <v>0</v>
      </c>
      <c r="H69" s="87">
        <v>0</v>
      </c>
      <c r="I69" s="88">
        <v>0</v>
      </c>
      <c r="J69" s="89">
        <f>G69+H69+I69</f>
        <v>0</v>
      </c>
    </row>
    <row r="70" spans="1:10">
      <c r="A70" s="90"/>
      <c r="B70" s="91"/>
      <c r="C70" s="92"/>
      <c r="D70" s="92"/>
      <c r="E70" s="92"/>
      <c r="F70" s="92"/>
      <c r="G70" s="92"/>
      <c r="H70" s="92"/>
      <c r="I70" s="92"/>
      <c r="J70" s="92"/>
    </row>
    <row r="71" spans="1:10">
      <c r="A71" s="93"/>
      <c r="B71" s="94"/>
      <c r="C71" s="95"/>
      <c r="D71" s="95"/>
      <c r="E71" s="95"/>
      <c r="F71" s="95"/>
      <c r="G71" s="95"/>
      <c r="H71" s="96"/>
      <c r="I71" s="96"/>
      <c r="J71" s="97" t="s">
        <v>114</v>
      </c>
    </row>
    <row r="72" spans="1:10">
      <c r="A72" s="33"/>
      <c r="B72" s="34" t="s">
        <v>24</v>
      </c>
      <c r="C72" s="35" t="s">
        <v>25</v>
      </c>
      <c r="D72" s="36"/>
      <c r="E72" s="36"/>
      <c r="F72" s="36"/>
      <c r="G72" s="35" t="s">
        <v>26</v>
      </c>
      <c r="H72" s="36"/>
      <c r="I72" s="36"/>
      <c r="J72" s="37"/>
    </row>
    <row r="73" spans="1:10">
      <c r="A73" s="38" t="s">
        <v>27</v>
      </c>
      <c r="B73" s="39" t="s">
        <v>28</v>
      </c>
      <c r="C73" s="40" t="s">
        <v>29</v>
      </c>
      <c r="D73" s="40" t="s">
        <v>29</v>
      </c>
      <c r="E73" s="41" t="s">
        <v>30</v>
      </c>
      <c r="F73" s="40"/>
      <c r="G73" s="40" t="s">
        <v>29</v>
      </c>
      <c r="H73" s="40" t="s">
        <v>29</v>
      </c>
      <c r="I73" s="41" t="s">
        <v>30</v>
      </c>
      <c r="J73" s="34"/>
    </row>
    <row r="74" spans="1:10">
      <c r="A74" s="38"/>
      <c r="B74" s="39" t="s">
        <v>31</v>
      </c>
      <c r="C74" s="40" t="s">
        <v>32</v>
      </c>
      <c r="D74" s="40" t="s">
        <v>33</v>
      </c>
      <c r="E74" s="41" t="s">
        <v>34</v>
      </c>
      <c r="F74" s="40" t="s">
        <v>35</v>
      </c>
      <c r="G74" s="40" t="s">
        <v>32</v>
      </c>
      <c r="H74" s="40" t="s">
        <v>33</v>
      </c>
      <c r="I74" s="39" t="s">
        <v>34</v>
      </c>
      <c r="J74" s="41" t="s">
        <v>35</v>
      </c>
    </row>
    <row r="75" spans="1:10">
      <c r="A75" s="42"/>
      <c r="B75" s="43"/>
      <c r="C75" s="44" t="s">
        <v>36</v>
      </c>
      <c r="D75" s="44" t="s">
        <v>37</v>
      </c>
      <c r="E75" s="45" t="s">
        <v>38</v>
      </c>
      <c r="F75" s="44"/>
      <c r="G75" s="44" t="s">
        <v>36</v>
      </c>
      <c r="H75" s="44" t="s">
        <v>37</v>
      </c>
      <c r="I75" s="45" t="s">
        <v>38</v>
      </c>
      <c r="J75" s="45"/>
    </row>
    <row r="76" spans="1:10" ht="13.5" thickBot="1">
      <c r="A76" s="98">
        <v>1</v>
      </c>
      <c r="B76" s="133" t="s">
        <v>39</v>
      </c>
      <c r="C76" s="134">
        <v>3</v>
      </c>
      <c r="D76" s="135">
        <v>4</v>
      </c>
      <c r="E76" s="101">
        <v>5</v>
      </c>
      <c r="F76" s="48">
        <v>6</v>
      </c>
      <c r="G76" s="101">
        <v>7</v>
      </c>
      <c r="H76" s="101">
        <v>8</v>
      </c>
      <c r="I76" s="102">
        <v>9</v>
      </c>
      <c r="J76" s="102">
        <v>10</v>
      </c>
    </row>
    <row r="77" spans="1:10">
      <c r="A77" s="115" t="s">
        <v>115</v>
      </c>
      <c r="B77" s="120" t="s">
        <v>116</v>
      </c>
      <c r="C77" s="124">
        <f>C79+C80+C81+C82</f>
        <v>0</v>
      </c>
      <c r="D77" s="124">
        <f>D79+D80+D81+D82</f>
        <v>0</v>
      </c>
      <c r="E77" s="124">
        <f>E79+E80+E81+E82</f>
        <v>0</v>
      </c>
      <c r="F77" s="75">
        <f>C77+D77+E77</f>
        <v>0</v>
      </c>
      <c r="G77" s="124">
        <f>G79+G80+G81+G82</f>
        <v>0</v>
      </c>
      <c r="H77" s="124">
        <f>H79+H80+H81+H82</f>
        <v>0</v>
      </c>
      <c r="I77" s="124">
        <f>I79+I80+I81+I82</f>
        <v>0</v>
      </c>
      <c r="J77" s="77">
        <f>G77+H77+I77</f>
        <v>0</v>
      </c>
    </row>
    <row r="78" spans="1:10">
      <c r="A78" s="121" t="s">
        <v>64</v>
      </c>
      <c r="B78" s="64"/>
      <c r="C78" s="65"/>
      <c r="D78" s="71"/>
      <c r="E78" s="71"/>
      <c r="F78" s="71"/>
      <c r="G78" s="71"/>
      <c r="H78" s="71"/>
      <c r="I78" s="72"/>
      <c r="J78" s="56"/>
    </row>
    <row r="79" spans="1:10">
      <c r="A79" s="69" t="s">
        <v>117</v>
      </c>
      <c r="B79" s="81" t="s">
        <v>118</v>
      </c>
      <c r="C79" s="60">
        <v>0</v>
      </c>
      <c r="D79" s="60">
        <v>0</v>
      </c>
      <c r="E79" s="60">
        <v>0</v>
      </c>
      <c r="F79" s="60">
        <f>C79+D79+E79</f>
        <v>0</v>
      </c>
      <c r="G79" s="60">
        <v>0</v>
      </c>
      <c r="H79" s="60">
        <v>0</v>
      </c>
      <c r="I79" s="129">
        <v>0</v>
      </c>
      <c r="J79" s="136">
        <f>G79+H79+I79</f>
        <v>0</v>
      </c>
    </row>
    <row r="80" spans="1:10">
      <c r="A80" s="78" t="s">
        <v>119</v>
      </c>
      <c r="B80" s="81" t="s">
        <v>120</v>
      </c>
      <c r="C80" s="60">
        <v>0</v>
      </c>
      <c r="D80" s="60">
        <v>0</v>
      </c>
      <c r="E80" s="60">
        <v>0</v>
      </c>
      <c r="F80" s="60">
        <f>C80+D80+E80</f>
        <v>0</v>
      </c>
      <c r="G80" s="60">
        <v>0</v>
      </c>
      <c r="H80" s="60">
        <v>0</v>
      </c>
      <c r="I80" s="129">
        <v>0</v>
      </c>
      <c r="J80" s="136">
        <f>G80+H80+I80</f>
        <v>0</v>
      </c>
    </row>
    <row r="81" spans="1:10">
      <c r="A81" s="78" t="s">
        <v>121</v>
      </c>
      <c r="B81" s="81" t="s">
        <v>122</v>
      </c>
      <c r="C81" s="60">
        <v>0</v>
      </c>
      <c r="D81" s="60">
        <v>0</v>
      </c>
      <c r="E81" s="60">
        <v>0</v>
      </c>
      <c r="F81" s="60">
        <f>C81+D81+E81</f>
        <v>0</v>
      </c>
      <c r="G81" s="60">
        <v>0</v>
      </c>
      <c r="H81" s="60">
        <v>0</v>
      </c>
      <c r="I81" s="129">
        <v>0</v>
      </c>
      <c r="J81" s="136">
        <f>G81+H81+I81</f>
        <v>0</v>
      </c>
    </row>
    <row r="82" spans="1:10">
      <c r="A82" s="78" t="s">
        <v>123</v>
      </c>
      <c r="B82" s="81" t="s">
        <v>124</v>
      </c>
      <c r="C82" s="60">
        <v>0</v>
      </c>
      <c r="D82" s="60">
        <v>0</v>
      </c>
      <c r="E82" s="60">
        <v>0</v>
      </c>
      <c r="F82" s="60">
        <f>C82+D82+E82</f>
        <v>0</v>
      </c>
      <c r="G82" s="60">
        <v>0</v>
      </c>
      <c r="H82" s="60">
        <v>0</v>
      </c>
      <c r="I82" s="129">
        <v>0</v>
      </c>
      <c r="J82" s="136">
        <f>G82+H82+I82</f>
        <v>0</v>
      </c>
    </row>
    <row r="83" spans="1:10" ht="23.25" thickBot="1">
      <c r="A83" s="137" t="s">
        <v>125</v>
      </c>
      <c r="B83" s="138" t="s">
        <v>126</v>
      </c>
      <c r="C83" s="112">
        <v>0</v>
      </c>
      <c r="D83" s="112">
        <v>0</v>
      </c>
      <c r="E83" s="112">
        <v>0</v>
      </c>
      <c r="F83" s="71">
        <f>C83+D83+E83</f>
        <v>0</v>
      </c>
      <c r="G83" s="112">
        <v>0</v>
      </c>
      <c r="H83" s="112">
        <v>0</v>
      </c>
      <c r="I83" s="112">
        <v>0</v>
      </c>
      <c r="J83" s="73">
        <f>G83+H83+I83</f>
        <v>0</v>
      </c>
    </row>
    <row r="84" spans="1:10">
      <c r="A84" s="139" t="s">
        <v>127</v>
      </c>
      <c r="B84" s="140"/>
      <c r="C84" s="141"/>
      <c r="D84" s="141"/>
      <c r="E84" s="141"/>
      <c r="F84" s="141"/>
      <c r="G84" s="141"/>
      <c r="H84" s="141"/>
      <c r="I84" s="142"/>
      <c r="J84" s="143"/>
    </row>
    <row r="85" spans="1:10" ht="13.5" thickBot="1">
      <c r="A85" s="144" t="s">
        <v>128</v>
      </c>
      <c r="B85" s="145" t="s">
        <v>129</v>
      </c>
      <c r="C85" s="146">
        <f>C32+C55+C60+C61+C64+C77+C83</f>
        <v>0</v>
      </c>
      <c r="D85" s="146">
        <f>D32+D55+D60+D61+D64+D77+D83</f>
        <v>4445274.28</v>
      </c>
      <c r="E85" s="146">
        <f>E32+E55+E60+E61+E64+E77+E83</f>
        <v>0</v>
      </c>
      <c r="F85" s="147">
        <f>C85+D85+E85</f>
        <v>4445274.28</v>
      </c>
      <c r="G85" s="146">
        <f>G32+G55+G60+G61+G64+G77+G83</f>
        <v>0</v>
      </c>
      <c r="H85" s="146">
        <f>H32+H55+H60+H61+H64+H77+H83</f>
        <v>4049010</v>
      </c>
      <c r="I85" s="146">
        <f>I32+I55+I60+I61+I64+I77+I83</f>
        <v>0</v>
      </c>
      <c r="J85" s="148">
        <f>G85+H85+I85</f>
        <v>4049010</v>
      </c>
    </row>
    <row r="86" spans="1:10">
      <c r="A86" s="149" t="s">
        <v>130</v>
      </c>
      <c r="B86" s="64"/>
      <c r="C86" s="65"/>
      <c r="D86" s="71"/>
      <c r="E86" s="71"/>
      <c r="F86" s="71"/>
      <c r="G86" s="71"/>
      <c r="H86" s="71"/>
      <c r="I86" s="72"/>
      <c r="J86" s="56"/>
    </row>
    <row r="87" spans="1:10">
      <c r="A87" s="115" t="s">
        <v>131</v>
      </c>
      <c r="B87" s="81" t="s">
        <v>132</v>
      </c>
      <c r="C87" s="128">
        <f>C89+C90+C91+C92+C93+C94+C95+C96+C97</f>
        <v>0</v>
      </c>
      <c r="D87" s="128">
        <f>D89+D90+D91+D92+D93+D94+D95+D96+D97</f>
        <v>0</v>
      </c>
      <c r="E87" s="128">
        <f>E89+E90+E91+E92+E93+E94+E95+E96+E97</f>
        <v>0</v>
      </c>
      <c r="F87" s="60">
        <f>C87+D87+E87</f>
        <v>0</v>
      </c>
      <c r="G87" s="128">
        <f>G89+G90+G91+G92+G93+G94+G95+G96+G97</f>
        <v>37056.050000000003</v>
      </c>
      <c r="H87" s="128">
        <f>H89+H90+H91+H92+H93+H94+H95+H96+H97</f>
        <v>1.85</v>
      </c>
      <c r="I87" s="128">
        <f>I89+I90+I91+I92+I93+I94+I95+I96+I97</f>
        <v>0</v>
      </c>
      <c r="J87" s="136">
        <f>G87+H87+I87</f>
        <v>37057.9</v>
      </c>
    </row>
    <row r="88" spans="1:10">
      <c r="A88" s="150" t="s">
        <v>133</v>
      </c>
      <c r="B88" s="64"/>
      <c r="C88" s="65"/>
      <c r="D88" s="71"/>
      <c r="E88" s="71"/>
      <c r="F88" s="71"/>
      <c r="G88" s="71"/>
      <c r="H88" s="71"/>
      <c r="I88" s="72"/>
      <c r="J88" s="56"/>
    </row>
    <row r="89" spans="1:10" ht="22.5">
      <c r="A89" s="115" t="s">
        <v>134</v>
      </c>
      <c r="B89" s="81" t="s">
        <v>135</v>
      </c>
      <c r="C89" s="128">
        <v>0</v>
      </c>
      <c r="D89" s="60">
        <v>0</v>
      </c>
      <c r="E89" s="60">
        <v>0</v>
      </c>
      <c r="F89" s="60">
        <f t="shared" ref="F89:F98" si="4">C89+D89+E89</f>
        <v>0</v>
      </c>
      <c r="G89" s="128">
        <v>37056.050000000003</v>
      </c>
      <c r="H89" s="60">
        <v>1.85</v>
      </c>
      <c r="I89" s="129">
        <v>0</v>
      </c>
      <c r="J89" s="136">
        <f t="shared" ref="J89:J98" si="5">G89+H89+I89</f>
        <v>37057.9</v>
      </c>
    </row>
    <row r="90" spans="1:10" ht="22.5">
      <c r="A90" s="115" t="s">
        <v>136</v>
      </c>
      <c r="B90" s="81" t="s">
        <v>137</v>
      </c>
      <c r="C90" s="60">
        <v>0</v>
      </c>
      <c r="D90" s="60">
        <v>0</v>
      </c>
      <c r="E90" s="60">
        <v>0</v>
      </c>
      <c r="F90" s="60">
        <f t="shared" si="4"/>
        <v>0</v>
      </c>
      <c r="G90" s="60">
        <v>0</v>
      </c>
      <c r="H90" s="60">
        <v>0</v>
      </c>
      <c r="I90" s="129">
        <v>0</v>
      </c>
      <c r="J90" s="136">
        <f t="shared" si="5"/>
        <v>0</v>
      </c>
    </row>
    <row r="91" spans="1:10" ht="22.5">
      <c r="A91" s="115" t="s">
        <v>138</v>
      </c>
      <c r="B91" s="81" t="s">
        <v>139</v>
      </c>
      <c r="C91" s="128">
        <v>0</v>
      </c>
      <c r="D91" s="151">
        <v>0</v>
      </c>
      <c r="E91" s="60">
        <v>0</v>
      </c>
      <c r="F91" s="60">
        <f t="shared" si="4"/>
        <v>0</v>
      </c>
      <c r="G91" s="128">
        <v>0</v>
      </c>
      <c r="H91" s="151">
        <v>0</v>
      </c>
      <c r="I91" s="129">
        <v>0</v>
      </c>
      <c r="J91" s="136">
        <f t="shared" si="5"/>
        <v>0</v>
      </c>
    </row>
    <row r="92" spans="1:10" ht="22.5">
      <c r="A92" s="115" t="s">
        <v>140</v>
      </c>
      <c r="B92" s="81" t="s">
        <v>141</v>
      </c>
      <c r="C92" s="128">
        <v>0</v>
      </c>
      <c r="D92" s="151">
        <v>0</v>
      </c>
      <c r="E92" s="60">
        <v>0</v>
      </c>
      <c r="F92" s="60">
        <f t="shared" si="4"/>
        <v>0</v>
      </c>
      <c r="G92" s="128">
        <v>0</v>
      </c>
      <c r="H92" s="151">
        <v>0</v>
      </c>
      <c r="I92" s="129">
        <v>0</v>
      </c>
      <c r="J92" s="136">
        <f t="shared" si="5"/>
        <v>0</v>
      </c>
    </row>
    <row r="93" spans="1:10">
      <c r="A93" s="152" t="s">
        <v>142</v>
      </c>
      <c r="B93" s="81" t="s">
        <v>143</v>
      </c>
      <c r="C93" s="128">
        <v>0</v>
      </c>
      <c r="D93" s="151">
        <v>0</v>
      </c>
      <c r="E93" s="60">
        <v>0</v>
      </c>
      <c r="F93" s="60">
        <f t="shared" si="4"/>
        <v>0</v>
      </c>
      <c r="G93" s="151">
        <v>0</v>
      </c>
      <c r="H93" s="151">
        <v>0</v>
      </c>
      <c r="I93" s="129">
        <v>0</v>
      </c>
      <c r="J93" s="136">
        <f t="shared" si="5"/>
        <v>0</v>
      </c>
    </row>
    <row r="94" spans="1:10" ht="22.5">
      <c r="A94" s="153" t="s">
        <v>144</v>
      </c>
      <c r="B94" s="81" t="s">
        <v>145</v>
      </c>
      <c r="C94" s="154">
        <v>0</v>
      </c>
      <c r="D94" s="155">
        <v>0</v>
      </c>
      <c r="E94" s="156">
        <v>0</v>
      </c>
      <c r="F94" s="60">
        <f t="shared" si="4"/>
        <v>0</v>
      </c>
      <c r="G94" s="151">
        <v>0</v>
      </c>
      <c r="H94" s="151">
        <v>0</v>
      </c>
      <c r="I94" s="129">
        <v>0</v>
      </c>
      <c r="J94" s="136">
        <f t="shared" si="5"/>
        <v>0</v>
      </c>
    </row>
    <row r="95" spans="1:10">
      <c r="A95" s="157" t="s">
        <v>146</v>
      </c>
      <c r="B95" s="81" t="s">
        <v>147</v>
      </c>
      <c r="C95" s="154">
        <v>0</v>
      </c>
      <c r="D95" s="155">
        <v>0</v>
      </c>
      <c r="E95" s="156">
        <v>0</v>
      </c>
      <c r="F95" s="60">
        <f t="shared" si="4"/>
        <v>0</v>
      </c>
      <c r="G95" s="154">
        <v>0</v>
      </c>
      <c r="H95" s="155">
        <v>0</v>
      </c>
      <c r="I95" s="158">
        <v>0</v>
      </c>
      <c r="J95" s="136">
        <f t="shared" si="5"/>
        <v>0</v>
      </c>
    </row>
    <row r="96" spans="1:10">
      <c r="A96" s="157" t="s">
        <v>148</v>
      </c>
      <c r="B96" s="81" t="s">
        <v>149</v>
      </c>
      <c r="C96" s="154">
        <v>0</v>
      </c>
      <c r="D96" s="155">
        <v>0</v>
      </c>
      <c r="E96" s="156">
        <v>0</v>
      </c>
      <c r="F96" s="60">
        <f t="shared" si="4"/>
        <v>0</v>
      </c>
      <c r="G96" s="154">
        <v>0</v>
      </c>
      <c r="H96" s="155"/>
      <c r="I96" s="158">
        <v>0</v>
      </c>
      <c r="J96" s="136">
        <f t="shared" si="5"/>
        <v>0</v>
      </c>
    </row>
    <row r="97" spans="1:10" ht="22.5">
      <c r="A97" s="157" t="s">
        <v>150</v>
      </c>
      <c r="B97" s="81" t="s">
        <v>151</v>
      </c>
      <c r="C97" s="154">
        <v>0</v>
      </c>
      <c r="D97" s="155">
        <v>0</v>
      </c>
      <c r="E97" s="156">
        <v>0</v>
      </c>
      <c r="F97" s="60">
        <f t="shared" si="4"/>
        <v>0</v>
      </c>
      <c r="G97" s="154">
        <v>0</v>
      </c>
      <c r="H97" s="155">
        <v>0</v>
      </c>
      <c r="I97" s="158">
        <v>0</v>
      </c>
      <c r="J97" s="136">
        <f t="shared" si="5"/>
        <v>0</v>
      </c>
    </row>
    <row r="98" spans="1:10">
      <c r="A98" s="159" t="s">
        <v>152</v>
      </c>
      <c r="B98" s="160" t="s">
        <v>153</v>
      </c>
      <c r="C98" s="161">
        <f>C100+C101+C102</f>
        <v>0</v>
      </c>
      <c r="D98" s="161">
        <f>D100+D101+D102</f>
        <v>0</v>
      </c>
      <c r="E98" s="161">
        <f>E100+E101+E102</f>
        <v>0</v>
      </c>
      <c r="F98" s="60">
        <f t="shared" si="4"/>
        <v>0</v>
      </c>
      <c r="G98" s="161">
        <f>G100+G101+G102</f>
        <v>0</v>
      </c>
      <c r="H98" s="161">
        <f>H100+H101+H102</f>
        <v>0</v>
      </c>
      <c r="I98" s="161">
        <f>I100+I101+I102</f>
        <v>0</v>
      </c>
      <c r="J98" s="136">
        <f t="shared" si="5"/>
        <v>0</v>
      </c>
    </row>
    <row r="99" spans="1:10" s="164" customFormat="1">
      <c r="A99" s="162" t="s">
        <v>133</v>
      </c>
      <c r="B99" s="163"/>
      <c r="C99" s="131"/>
      <c r="D99" s="66"/>
      <c r="E99" s="66"/>
      <c r="F99" s="66"/>
      <c r="G99" s="66"/>
      <c r="H99" s="66"/>
      <c r="I99" s="67"/>
      <c r="J99" s="132"/>
    </row>
    <row r="100" spans="1:10" s="164" customFormat="1">
      <c r="A100" s="165" t="s">
        <v>154</v>
      </c>
      <c r="B100" s="81" t="s">
        <v>155</v>
      </c>
      <c r="C100" s="154">
        <v>0</v>
      </c>
      <c r="D100" s="156">
        <v>0</v>
      </c>
      <c r="E100" s="156">
        <v>0</v>
      </c>
      <c r="F100" s="60">
        <f>C100+D100+E100</f>
        <v>0</v>
      </c>
      <c r="G100" s="60">
        <v>0</v>
      </c>
      <c r="H100" s="60">
        <v>0</v>
      </c>
      <c r="I100" s="129">
        <v>0</v>
      </c>
      <c r="J100" s="136">
        <f>G100+H100+I100</f>
        <v>0</v>
      </c>
    </row>
    <row r="101" spans="1:10" s="164" customFormat="1">
      <c r="A101" s="166" t="s">
        <v>156</v>
      </c>
      <c r="B101" s="64" t="s">
        <v>157</v>
      </c>
      <c r="C101" s="167">
        <v>0</v>
      </c>
      <c r="D101" s="168">
        <v>0</v>
      </c>
      <c r="E101" s="169">
        <v>0</v>
      </c>
      <c r="F101" s="71">
        <f>C101+D101+E101</f>
        <v>0</v>
      </c>
      <c r="G101" s="66">
        <v>0</v>
      </c>
      <c r="H101" s="66">
        <v>0</v>
      </c>
      <c r="I101" s="72">
        <v>0</v>
      </c>
      <c r="J101" s="170">
        <f>G101+H101+I101</f>
        <v>0</v>
      </c>
    </row>
    <row r="102" spans="1:10" s="164" customFormat="1" ht="13.5" thickBot="1">
      <c r="A102" s="171" t="s">
        <v>158</v>
      </c>
      <c r="B102" s="85" t="s">
        <v>159</v>
      </c>
      <c r="C102" s="86">
        <v>0</v>
      </c>
      <c r="D102" s="87">
        <v>0</v>
      </c>
      <c r="E102" s="87">
        <v>0</v>
      </c>
      <c r="F102" s="87">
        <f>C102+D102+E102</f>
        <v>0</v>
      </c>
      <c r="G102" s="87">
        <v>0</v>
      </c>
      <c r="H102" s="87">
        <v>0</v>
      </c>
      <c r="I102" s="88">
        <v>0</v>
      </c>
      <c r="J102" s="89">
        <f>G102+H102+I102</f>
        <v>0</v>
      </c>
    </row>
    <row r="103" spans="1:10" s="164" customFormat="1">
      <c r="A103" s="90"/>
      <c r="B103" s="91"/>
      <c r="C103" s="92"/>
      <c r="D103" s="92"/>
      <c r="E103" s="92"/>
      <c r="F103" s="92"/>
      <c r="G103" s="92"/>
      <c r="H103" s="92"/>
      <c r="I103" s="92"/>
      <c r="J103" s="92"/>
    </row>
    <row r="104" spans="1:10" s="164" customFormat="1">
      <c r="A104" s="93"/>
      <c r="B104" s="94"/>
      <c r="C104" s="95"/>
      <c r="D104" s="95"/>
      <c r="E104" s="95"/>
      <c r="F104" s="95"/>
      <c r="G104" s="95"/>
      <c r="H104" s="96"/>
      <c r="I104" s="96"/>
      <c r="J104" s="97" t="s">
        <v>160</v>
      </c>
    </row>
    <row r="105" spans="1:10" s="164" customFormat="1">
      <c r="A105" s="33"/>
      <c r="B105" s="34" t="s">
        <v>24</v>
      </c>
      <c r="C105" s="35" t="s">
        <v>25</v>
      </c>
      <c r="D105" s="36"/>
      <c r="E105" s="36"/>
      <c r="F105" s="36"/>
      <c r="G105" s="35" t="s">
        <v>26</v>
      </c>
      <c r="H105" s="36"/>
      <c r="I105" s="36"/>
      <c r="J105" s="37"/>
    </row>
    <row r="106" spans="1:10" s="164" customFormat="1">
      <c r="A106" s="38" t="s">
        <v>27</v>
      </c>
      <c r="B106" s="39" t="s">
        <v>28</v>
      </c>
      <c r="C106" s="40" t="s">
        <v>29</v>
      </c>
      <c r="D106" s="40" t="s">
        <v>29</v>
      </c>
      <c r="E106" s="41" t="s">
        <v>30</v>
      </c>
      <c r="F106" s="40"/>
      <c r="G106" s="40" t="s">
        <v>29</v>
      </c>
      <c r="H106" s="40" t="s">
        <v>29</v>
      </c>
      <c r="I106" s="41" t="s">
        <v>30</v>
      </c>
      <c r="J106" s="34"/>
    </row>
    <row r="107" spans="1:10" s="164" customFormat="1">
      <c r="A107" s="38"/>
      <c r="B107" s="39" t="s">
        <v>31</v>
      </c>
      <c r="C107" s="40" t="s">
        <v>32</v>
      </c>
      <c r="D107" s="40" t="s">
        <v>33</v>
      </c>
      <c r="E107" s="41" t="s">
        <v>34</v>
      </c>
      <c r="F107" s="40" t="s">
        <v>35</v>
      </c>
      <c r="G107" s="40" t="s">
        <v>32</v>
      </c>
      <c r="H107" s="40" t="s">
        <v>33</v>
      </c>
      <c r="I107" s="39" t="s">
        <v>34</v>
      </c>
      <c r="J107" s="41" t="s">
        <v>35</v>
      </c>
    </row>
    <row r="108" spans="1:10" s="164" customFormat="1">
      <c r="A108" s="42"/>
      <c r="B108" s="43"/>
      <c r="C108" s="44" t="s">
        <v>36</v>
      </c>
      <c r="D108" s="44" t="s">
        <v>37</v>
      </c>
      <c r="E108" s="45" t="s">
        <v>38</v>
      </c>
      <c r="F108" s="44"/>
      <c r="G108" s="44" t="s">
        <v>36</v>
      </c>
      <c r="H108" s="44" t="s">
        <v>37</v>
      </c>
      <c r="I108" s="45" t="s">
        <v>38</v>
      </c>
      <c r="J108" s="45"/>
    </row>
    <row r="109" spans="1:10" s="164" customFormat="1" ht="13.5" thickBot="1">
      <c r="A109" s="98">
        <v>1</v>
      </c>
      <c r="B109" s="133" t="s">
        <v>39</v>
      </c>
      <c r="C109" s="134">
        <v>3</v>
      </c>
      <c r="D109" s="135">
        <v>4</v>
      </c>
      <c r="E109" s="101">
        <v>5</v>
      </c>
      <c r="F109" s="48">
        <v>6</v>
      </c>
      <c r="G109" s="101">
        <v>7</v>
      </c>
      <c r="H109" s="101">
        <v>8</v>
      </c>
      <c r="I109" s="102">
        <v>9</v>
      </c>
      <c r="J109" s="102">
        <v>10</v>
      </c>
    </row>
    <row r="110" spans="1:10" s="164" customFormat="1">
      <c r="A110" s="115" t="s">
        <v>161</v>
      </c>
      <c r="B110" s="64" t="s">
        <v>162</v>
      </c>
      <c r="C110" s="167">
        <v>0</v>
      </c>
      <c r="D110" s="168">
        <v>0</v>
      </c>
      <c r="E110" s="169">
        <v>0</v>
      </c>
      <c r="F110" s="71">
        <f>C110+D110+E110</f>
        <v>0</v>
      </c>
      <c r="G110" s="66">
        <v>-37056.050000000003</v>
      </c>
      <c r="H110" s="66"/>
      <c r="I110" s="72">
        <v>0</v>
      </c>
      <c r="J110" s="170">
        <f>G110+H110+I110</f>
        <v>-37056.050000000003</v>
      </c>
    </row>
    <row r="111" spans="1:10" s="164" customFormat="1">
      <c r="A111" s="115" t="s">
        <v>163</v>
      </c>
      <c r="B111" s="84" t="s">
        <v>164</v>
      </c>
      <c r="C111" s="172">
        <v>0</v>
      </c>
      <c r="D111" s="108">
        <v>227.96</v>
      </c>
      <c r="E111" s="108">
        <v>0</v>
      </c>
      <c r="F111" s="108">
        <f>C111+D111+E111</f>
        <v>227.96</v>
      </c>
      <c r="G111" s="108"/>
      <c r="H111" s="108"/>
      <c r="I111" s="109">
        <v>0</v>
      </c>
      <c r="J111" s="68">
        <f>G111+H111+I111</f>
        <v>0</v>
      </c>
    </row>
    <row r="112" spans="1:10" s="164" customFormat="1">
      <c r="A112" s="115" t="s">
        <v>165</v>
      </c>
      <c r="B112" s="120" t="s">
        <v>166</v>
      </c>
      <c r="C112" s="173">
        <f>C114+C115</f>
        <v>0</v>
      </c>
      <c r="D112" s="173">
        <f>D114+D115</f>
        <v>0</v>
      </c>
      <c r="E112" s="173">
        <f>E114+E115</f>
        <v>0</v>
      </c>
      <c r="F112" s="75">
        <f>C112+D112+E112</f>
        <v>0</v>
      </c>
      <c r="G112" s="173">
        <f>G114+G115</f>
        <v>0</v>
      </c>
      <c r="H112" s="173">
        <f>H114+H115</f>
        <v>0</v>
      </c>
      <c r="I112" s="173">
        <f>I114+I115</f>
        <v>0</v>
      </c>
      <c r="J112" s="77">
        <f>G112+H112+I112</f>
        <v>0</v>
      </c>
    </row>
    <row r="113" spans="1:10" s="164" customFormat="1">
      <c r="A113" s="174" t="s">
        <v>133</v>
      </c>
      <c r="B113" s="64"/>
      <c r="C113" s="167"/>
      <c r="D113" s="169"/>
      <c r="E113" s="169"/>
      <c r="F113" s="71"/>
      <c r="G113" s="167"/>
      <c r="H113" s="169"/>
      <c r="I113" s="175"/>
      <c r="J113" s="170"/>
    </row>
    <row r="114" spans="1:10" s="164" customFormat="1">
      <c r="A114" s="165" t="s">
        <v>167</v>
      </c>
      <c r="B114" s="64" t="s">
        <v>168</v>
      </c>
      <c r="C114" s="169">
        <v>0</v>
      </c>
      <c r="D114" s="169">
        <v>0</v>
      </c>
      <c r="E114" s="169">
        <v>0</v>
      </c>
      <c r="F114" s="71">
        <f>C114+D114+E114</f>
        <v>0</v>
      </c>
      <c r="G114" s="167">
        <v>0</v>
      </c>
      <c r="H114" s="169">
        <v>0</v>
      </c>
      <c r="I114" s="175">
        <v>0</v>
      </c>
      <c r="J114" s="170">
        <f>G114+H114+I114</f>
        <v>0</v>
      </c>
    </row>
    <row r="115" spans="1:10" s="164" customFormat="1" ht="22.5">
      <c r="A115" s="171" t="s">
        <v>169</v>
      </c>
      <c r="B115" s="120" t="s">
        <v>170</v>
      </c>
      <c r="C115" s="173">
        <v>0</v>
      </c>
      <c r="D115" s="75">
        <v>0</v>
      </c>
      <c r="E115" s="75">
        <v>0</v>
      </c>
      <c r="F115" s="75">
        <f>C115+D115+E115</f>
        <v>0</v>
      </c>
      <c r="G115" s="173">
        <v>0</v>
      </c>
      <c r="H115" s="75">
        <v>0</v>
      </c>
      <c r="I115" s="76">
        <v>0</v>
      </c>
      <c r="J115" s="77">
        <f>G115+H115+I115</f>
        <v>0</v>
      </c>
    </row>
    <row r="116" spans="1:10" s="164" customFormat="1">
      <c r="A116" s="103" t="s">
        <v>171</v>
      </c>
      <c r="B116" s="58" t="s">
        <v>172</v>
      </c>
      <c r="C116" s="59">
        <v>0</v>
      </c>
      <c r="D116" s="154">
        <v>0</v>
      </c>
      <c r="E116" s="156">
        <v>0</v>
      </c>
      <c r="F116" s="60">
        <f>C116+D116+E116</f>
        <v>0</v>
      </c>
      <c r="G116" s="154">
        <v>0</v>
      </c>
      <c r="H116" s="156">
        <v>0</v>
      </c>
      <c r="I116" s="158">
        <v>0</v>
      </c>
      <c r="J116" s="136">
        <f>G116+H116+I116</f>
        <v>0</v>
      </c>
    </row>
    <row r="117" spans="1:10" s="164" customFormat="1">
      <c r="A117" s="78" t="s">
        <v>173</v>
      </c>
      <c r="B117" s="74" t="s">
        <v>174</v>
      </c>
      <c r="C117" s="154">
        <v>0</v>
      </c>
      <c r="D117" s="155">
        <v>0</v>
      </c>
      <c r="E117" s="156">
        <v>0</v>
      </c>
      <c r="F117" s="60">
        <f>C117+D117+E117</f>
        <v>0</v>
      </c>
      <c r="G117" s="154">
        <v>0</v>
      </c>
      <c r="H117" s="155">
        <v>0</v>
      </c>
      <c r="I117" s="158">
        <v>0</v>
      </c>
      <c r="J117" s="136">
        <f>G117+H117+I117</f>
        <v>0</v>
      </c>
    </row>
    <row r="118" spans="1:10" s="164" customFormat="1">
      <c r="A118" s="115" t="s">
        <v>175</v>
      </c>
      <c r="B118" s="64" t="s">
        <v>176</v>
      </c>
      <c r="C118" s="167">
        <f>C120+C121+C122</f>
        <v>0</v>
      </c>
      <c r="D118" s="167">
        <f>D120+D121+D122+D125</f>
        <v>-4222584.62</v>
      </c>
      <c r="E118" s="167">
        <f>E120+E121+E122</f>
        <v>0</v>
      </c>
      <c r="F118" s="60">
        <f>C118+D118+E118</f>
        <v>-4222584.62</v>
      </c>
      <c r="G118" s="167">
        <f>G120+G121+G122</f>
        <v>0</v>
      </c>
      <c r="H118" s="167">
        <f>H120+H121+H122+H125</f>
        <v>-3091922.3099999996</v>
      </c>
      <c r="I118" s="167">
        <f>I120+I121+I122</f>
        <v>0</v>
      </c>
      <c r="J118" s="136">
        <f>G118+H118+I118</f>
        <v>-3091922.3099999996</v>
      </c>
    </row>
    <row r="119" spans="1:10" s="164" customFormat="1">
      <c r="A119" s="63" t="s">
        <v>177</v>
      </c>
      <c r="B119" s="84"/>
      <c r="C119" s="172"/>
      <c r="D119" s="108"/>
      <c r="E119" s="108"/>
      <c r="F119" s="108"/>
      <c r="G119" s="172"/>
      <c r="H119" s="108"/>
      <c r="I119" s="109"/>
      <c r="J119" s="68"/>
    </row>
    <row r="120" spans="1:10" s="164" customFormat="1" ht="22.5">
      <c r="A120" s="115" t="s">
        <v>178</v>
      </c>
      <c r="B120" s="81" t="s">
        <v>179</v>
      </c>
      <c r="C120" s="156">
        <v>0</v>
      </c>
      <c r="D120" s="156">
        <v>0</v>
      </c>
      <c r="E120" s="156">
        <v>0</v>
      </c>
      <c r="F120" s="60">
        <f>C120+D120+E120</f>
        <v>0</v>
      </c>
      <c r="G120" s="156">
        <v>0</v>
      </c>
      <c r="H120" s="156">
        <v>0</v>
      </c>
      <c r="I120" s="158">
        <v>0</v>
      </c>
      <c r="J120" s="136">
        <f>G120+H120+I120</f>
        <v>0</v>
      </c>
    </row>
    <row r="121" spans="1:10" s="164" customFormat="1" ht="22.5">
      <c r="A121" s="82" t="s">
        <v>180</v>
      </c>
      <c r="B121" s="120" t="s">
        <v>181</v>
      </c>
      <c r="C121" s="75">
        <v>0</v>
      </c>
      <c r="D121" s="173">
        <v>0</v>
      </c>
      <c r="E121" s="173">
        <v>0</v>
      </c>
      <c r="F121" s="75">
        <f>C121+D121+E121</f>
        <v>0</v>
      </c>
      <c r="G121" s="173">
        <v>0</v>
      </c>
      <c r="H121" s="173">
        <v>0</v>
      </c>
      <c r="I121" s="176">
        <v>0</v>
      </c>
      <c r="J121" s="77">
        <f>G121+H121+I121</f>
        <v>0</v>
      </c>
    </row>
    <row r="122" spans="1:10" s="164" customFormat="1">
      <c r="A122" s="82" t="s">
        <v>182</v>
      </c>
      <c r="B122" s="120" t="s">
        <v>183</v>
      </c>
      <c r="C122" s="75">
        <v>0</v>
      </c>
      <c r="D122" s="173">
        <v>0</v>
      </c>
      <c r="E122" s="173">
        <v>0</v>
      </c>
      <c r="F122" s="75">
        <f>C122+D122+E122</f>
        <v>0</v>
      </c>
      <c r="G122" s="173">
        <v>0</v>
      </c>
      <c r="H122" s="173">
        <v>0</v>
      </c>
      <c r="I122" s="176">
        <v>0</v>
      </c>
      <c r="J122" s="77">
        <f>G122+H122+I122</f>
        <v>0</v>
      </c>
    </row>
    <row r="123" spans="1:10" s="164" customFormat="1">
      <c r="A123" s="82" t="s">
        <v>184</v>
      </c>
      <c r="B123" s="120" t="s">
        <v>185</v>
      </c>
      <c r="C123" s="75" t="s">
        <v>186</v>
      </c>
      <c r="D123" s="173">
        <v>-9314622.1699999999</v>
      </c>
      <c r="E123" s="173" t="s">
        <v>186</v>
      </c>
      <c r="F123" s="75">
        <f>D123</f>
        <v>-9314622.1699999999</v>
      </c>
      <c r="G123" s="173" t="s">
        <v>186</v>
      </c>
      <c r="H123" s="173">
        <v>-8314622.1699999999</v>
      </c>
      <c r="I123" s="176" t="s">
        <v>186</v>
      </c>
      <c r="J123" s="77">
        <f>H123</f>
        <v>-8314622.1699999999</v>
      </c>
    </row>
    <row r="124" spans="1:10" s="164" customFormat="1">
      <c r="A124" s="122" t="s">
        <v>187</v>
      </c>
      <c r="B124" s="120" t="s">
        <v>188</v>
      </c>
      <c r="C124" s="75" t="s">
        <v>186</v>
      </c>
      <c r="D124" s="172">
        <v>5092037.55</v>
      </c>
      <c r="E124" s="173" t="s">
        <v>186</v>
      </c>
      <c r="F124" s="75">
        <f>D124</f>
        <v>5092037.55</v>
      </c>
      <c r="G124" s="173" t="s">
        <v>186</v>
      </c>
      <c r="H124" s="173">
        <v>5222699.8600000003</v>
      </c>
      <c r="I124" s="176" t="s">
        <v>186</v>
      </c>
      <c r="J124" s="77">
        <f>H124</f>
        <v>5222699.8600000003</v>
      </c>
    </row>
    <row r="125" spans="1:10" s="164" customFormat="1">
      <c r="A125" s="122" t="s">
        <v>189</v>
      </c>
      <c r="B125" s="120" t="s">
        <v>190</v>
      </c>
      <c r="C125" s="76" t="s">
        <v>186</v>
      </c>
      <c r="D125" s="75">
        <f>D123+D124</f>
        <v>-4222584.62</v>
      </c>
      <c r="E125" s="173" t="s">
        <v>186</v>
      </c>
      <c r="F125" s="75">
        <f>D125</f>
        <v>-4222584.62</v>
      </c>
      <c r="G125" s="173" t="s">
        <v>186</v>
      </c>
      <c r="H125" s="75">
        <f>H123+H124</f>
        <v>-3091922.3099999996</v>
      </c>
      <c r="I125" s="176" t="s">
        <v>186</v>
      </c>
      <c r="J125" s="77">
        <f>H125</f>
        <v>-3091922.3099999996</v>
      </c>
    </row>
    <row r="126" spans="1:10" s="164" customFormat="1">
      <c r="A126" s="115" t="s">
        <v>191</v>
      </c>
      <c r="B126" s="64" t="s">
        <v>192</v>
      </c>
      <c r="C126" s="167">
        <f>C128+C129+C130</f>
        <v>0</v>
      </c>
      <c r="D126" s="167">
        <f>D128+D129+D130</f>
        <v>0</v>
      </c>
      <c r="E126" s="167">
        <f>E128+E129+E130</f>
        <v>0</v>
      </c>
      <c r="F126" s="60">
        <f>C126+D126+E126</f>
        <v>0</v>
      </c>
      <c r="G126" s="167">
        <f>G128+G129+G130</f>
        <v>0</v>
      </c>
      <c r="H126" s="167">
        <f>H128+H129+H130</f>
        <v>0</v>
      </c>
      <c r="I126" s="167">
        <f>I128+I129+I130</f>
        <v>0</v>
      </c>
      <c r="J126" s="136">
        <f>G126+H126+I126</f>
        <v>0</v>
      </c>
    </row>
    <row r="127" spans="1:10" s="164" customFormat="1">
      <c r="A127" s="63" t="s">
        <v>133</v>
      </c>
      <c r="B127" s="84"/>
      <c r="C127" s="172"/>
      <c r="D127" s="108"/>
      <c r="E127" s="108"/>
      <c r="F127" s="108"/>
      <c r="G127" s="172"/>
      <c r="H127" s="108"/>
      <c r="I127" s="109"/>
      <c r="J127" s="68"/>
    </row>
    <row r="128" spans="1:10" s="164" customFormat="1">
      <c r="A128" s="115" t="s">
        <v>193</v>
      </c>
      <c r="B128" s="81" t="s">
        <v>194</v>
      </c>
      <c r="C128" s="156">
        <v>0</v>
      </c>
      <c r="D128" s="156">
        <v>0</v>
      </c>
      <c r="E128" s="156">
        <v>0</v>
      </c>
      <c r="F128" s="60">
        <f>C128+D128+E128</f>
        <v>0</v>
      </c>
      <c r="G128" s="156">
        <v>0</v>
      </c>
      <c r="H128" s="156">
        <v>0</v>
      </c>
      <c r="I128" s="158">
        <v>0</v>
      </c>
      <c r="J128" s="136">
        <f>G128+H128+I128</f>
        <v>0</v>
      </c>
    </row>
    <row r="129" spans="1:10" s="164" customFormat="1">
      <c r="A129" s="63" t="s">
        <v>195</v>
      </c>
      <c r="B129" s="64" t="s">
        <v>196</v>
      </c>
      <c r="C129" s="169">
        <v>0</v>
      </c>
      <c r="D129" s="167">
        <v>0</v>
      </c>
      <c r="E129" s="167">
        <v>0</v>
      </c>
      <c r="F129" s="71">
        <f>C129+D129+E129</f>
        <v>0</v>
      </c>
      <c r="G129" s="167">
        <v>0</v>
      </c>
      <c r="H129" s="167">
        <v>0</v>
      </c>
      <c r="I129" s="177">
        <v>0</v>
      </c>
      <c r="J129" s="170">
        <f>G129+H129+I129</f>
        <v>0</v>
      </c>
    </row>
    <row r="130" spans="1:10" s="164" customFormat="1" ht="13.5" thickBot="1">
      <c r="A130" s="178" t="s">
        <v>197</v>
      </c>
      <c r="B130" s="84" t="s">
        <v>198</v>
      </c>
      <c r="C130" s="108">
        <v>0</v>
      </c>
      <c r="D130" s="172">
        <v>0</v>
      </c>
      <c r="E130" s="172">
        <v>0</v>
      </c>
      <c r="F130" s="108">
        <f>C130+D130+E130</f>
        <v>0</v>
      </c>
      <c r="G130" s="172">
        <v>0</v>
      </c>
      <c r="H130" s="172">
        <v>0</v>
      </c>
      <c r="I130" s="179">
        <v>0</v>
      </c>
      <c r="J130" s="68">
        <f>G130+H130+I130</f>
        <v>0</v>
      </c>
    </row>
    <row r="131" spans="1:10" s="164" customFormat="1" ht="23.25" thickBot="1">
      <c r="A131" s="180" t="s">
        <v>199</v>
      </c>
      <c r="B131" s="181" t="s">
        <v>200</v>
      </c>
      <c r="C131" s="182">
        <f>C87+C98+C110+C111+C112+C116+C117+C118+C126</f>
        <v>0</v>
      </c>
      <c r="D131" s="182">
        <f>D87+D98+D110+D111+D112+D116+D117+D118+D126</f>
        <v>-4222356.66</v>
      </c>
      <c r="E131" s="182">
        <f>E87+E98+E110+E111+E112+E116+E117+E118+E126</f>
        <v>0</v>
      </c>
      <c r="F131" s="183">
        <f>C131+D131+E131</f>
        <v>-4222356.66</v>
      </c>
      <c r="G131" s="182">
        <f>G87+G98+G110+G111+G112+G116+G117+G118+G126</f>
        <v>0</v>
      </c>
      <c r="H131" s="182">
        <f>H87+H98+H110+H111+H112+H116+H117+H118+H126</f>
        <v>-3091920.4599999995</v>
      </c>
      <c r="I131" s="182">
        <f>I87+I98+I110+I111+I112+I116+I117+I118+I126</f>
        <v>0</v>
      </c>
      <c r="J131" s="184">
        <f>G131+H131+I131</f>
        <v>-3091920.4599999995</v>
      </c>
    </row>
    <row r="132" spans="1:10" s="164" customFormat="1" ht="13.5" thickBot="1">
      <c r="A132" s="185" t="s">
        <v>201</v>
      </c>
      <c r="B132" s="145" t="s">
        <v>202</v>
      </c>
      <c r="C132" s="147">
        <f>C85+C131</f>
        <v>0</v>
      </c>
      <c r="D132" s="147">
        <f>D85+D131</f>
        <v>222917.62000000011</v>
      </c>
      <c r="E132" s="147">
        <f>E85+E131</f>
        <v>0</v>
      </c>
      <c r="F132" s="186">
        <f>C132+D132+E132</f>
        <v>222917.62000000011</v>
      </c>
      <c r="G132" s="147">
        <f>G85+G131</f>
        <v>0</v>
      </c>
      <c r="H132" s="147">
        <f>H85+H131</f>
        <v>957089.5400000005</v>
      </c>
      <c r="I132" s="187">
        <f>I85+I131</f>
        <v>0</v>
      </c>
      <c r="J132" s="188">
        <f>G132+H132+I132</f>
        <v>957089.5400000005</v>
      </c>
    </row>
    <row r="133" spans="1:10" s="164" customFormat="1">
      <c r="A133" s="90"/>
      <c r="B133" s="91"/>
      <c r="C133" s="92"/>
      <c r="D133" s="92"/>
      <c r="E133" s="92"/>
      <c r="F133" s="92"/>
      <c r="G133" s="92"/>
      <c r="H133" s="92"/>
      <c r="I133" s="92"/>
      <c r="J133" s="92"/>
    </row>
    <row r="134" spans="1:10" s="164" customFormat="1">
      <c r="A134" s="93"/>
      <c r="B134" s="94"/>
      <c r="C134" s="95"/>
      <c r="D134" s="95"/>
      <c r="E134" s="95"/>
      <c r="F134" s="95"/>
      <c r="G134" s="95"/>
      <c r="H134" s="96"/>
      <c r="I134" s="96"/>
      <c r="J134" s="97" t="s">
        <v>203</v>
      </c>
    </row>
    <row r="135" spans="1:10" s="164" customFormat="1">
      <c r="A135" s="33"/>
      <c r="B135" s="34" t="s">
        <v>24</v>
      </c>
      <c r="C135" s="35" t="s">
        <v>25</v>
      </c>
      <c r="D135" s="36"/>
      <c r="E135" s="36"/>
      <c r="F135" s="36"/>
      <c r="G135" s="35" t="s">
        <v>26</v>
      </c>
      <c r="H135" s="36"/>
      <c r="I135" s="36"/>
      <c r="J135" s="37"/>
    </row>
    <row r="136" spans="1:10" s="164" customFormat="1">
      <c r="A136" s="38" t="s">
        <v>204</v>
      </c>
      <c r="B136" s="39" t="s">
        <v>28</v>
      </c>
      <c r="C136" s="40" t="s">
        <v>29</v>
      </c>
      <c r="D136" s="40" t="s">
        <v>29</v>
      </c>
      <c r="E136" s="41" t="s">
        <v>30</v>
      </c>
      <c r="F136" s="40"/>
      <c r="G136" s="40" t="s">
        <v>29</v>
      </c>
      <c r="H136" s="40" t="s">
        <v>29</v>
      </c>
      <c r="I136" s="41" t="s">
        <v>30</v>
      </c>
      <c r="J136" s="34"/>
    </row>
    <row r="137" spans="1:10" s="164" customFormat="1">
      <c r="A137" s="38"/>
      <c r="B137" s="39" t="s">
        <v>31</v>
      </c>
      <c r="C137" s="40" t="s">
        <v>32</v>
      </c>
      <c r="D137" s="40" t="s">
        <v>33</v>
      </c>
      <c r="E137" s="41" t="s">
        <v>34</v>
      </c>
      <c r="F137" s="40" t="s">
        <v>35</v>
      </c>
      <c r="G137" s="40" t="s">
        <v>32</v>
      </c>
      <c r="H137" s="40" t="s">
        <v>33</v>
      </c>
      <c r="I137" s="39" t="s">
        <v>34</v>
      </c>
      <c r="J137" s="41" t="s">
        <v>35</v>
      </c>
    </row>
    <row r="138" spans="1:10" s="164" customFormat="1">
      <c r="A138" s="38"/>
      <c r="B138" s="43"/>
      <c r="C138" s="44" t="s">
        <v>36</v>
      </c>
      <c r="D138" s="44" t="s">
        <v>37</v>
      </c>
      <c r="E138" s="45" t="s">
        <v>38</v>
      </c>
      <c r="F138" s="44"/>
      <c r="G138" s="44" t="s">
        <v>36</v>
      </c>
      <c r="H138" s="44" t="s">
        <v>37</v>
      </c>
      <c r="I138" s="45" t="s">
        <v>38</v>
      </c>
      <c r="J138" s="45"/>
    </row>
    <row r="139" spans="1:10" s="164" customFormat="1" ht="13.5" thickBot="1">
      <c r="A139" s="98">
        <v>1</v>
      </c>
      <c r="B139" s="133" t="s">
        <v>39</v>
      </c>
      <c r="C139" s="134">
        <v>3</v>
      </c>
      <c r="D139" s="135">
        <v>4</v>
      </c>
      <c r="E139" s="101">
        <v>5</v>
      </c>
      <c r="F139" s="48">
        <v>6</v>
      </c>
      <c r="G139" s="101">
        <v>7</v>
      </c>
      <c r="H139" s="101">
        <v>8</v>
      </c>
      <c r="I139" s="102">
        <v>9</v>
      </c>
      <c r="J139" s="102">
        <v>10</v>
      </c>
    </row>
    <row r="140" spans="1:10" s="164" customFormat="1">
      <c r="A140" s="189" t="s">
        <v>205</v>
      </c>
      <c r="B140" s="52"/>
      <c r="C140" s="190"/>
      <c r="D140" s="191"/>
      <c r="E140" s="191"/>
      <c r="F140" s="191"/>
      <c r="G140" s="191"/>
      <c r="H140" s="191"/>
      <c r="I140" s="191"/>
      <c r="J140" s="192"/>
    </row>
    <row r="141" spans="1:10" s="164" customFormat="1">
      <c r="A141" s="103" t="s">
        <v>206</v>
      </c>
      <c r="B141" s="81" t="s">
        <v>207</v>
      </c>
      <c r="C141" s="156">
        <f>C143+C144+C145</f>
        <v>0</v>
      </c>
      <c r="D141" s="156">
        <f>D143+D144+D145</f>
        <v>0</v>
      </c>
      <c r="E141" s="156">
        <f>E143+E144+E145</f>
        <v>0</v>
      </c>
      <c r="F141" s="60">
        <f>C141+D141+E141</f>
        <v>0</v>
      </c>
      <c r="G141" s="156">
        <f>G143+G144+G145</f>
        <v>0</v>
      </c>
      <c r="H141" s="156">
        <f>H143+H144+H145</f>
        <v>0</v>
      </c>
      <c r="I141" s="156">
        <f>I143+I144+I145</f>
        <v>0</v>
      </c>
      <c r="J141" s="136">
        <f>G141+H141+I141</f>
        <v>0</v>
      </c>
    </row>
    <row r="142" spans="1:10" s="164" customFormat="1">
      <c r="A142" s="137" t="s">
        <v>133</v>
      </c>
      <c r="B142" s="64"/>
      <c r="C142" s="65"/>
      <c r="D142" s="71"/>
      <c r="E142" s="71"/>
      <c r="F142" s="71"/>
      <c r="G142" s="65"/>
      <c r="H142" s="71"/>
      <c r="I142" s="71"/>
      <c r="J142" s="193"/>
    </row>
    <row r="143" spans="1:10" s="164" customFormat="1">
      <c r="A143" s="103" t="s">
        <v>208</v>
      </c>
      <c r="B143" s="81" t="s">
        <v>209</v>
      </c>
      <c r="C143" s="156">
        <v>0</v>
      </c>
      <c r="D143" s="156">
        <v>0</v>
      </c>
      <c r="E143" s="156">
        <v>0</v>
      </c>
      <c r="F143" s="60">
        <f>C143+D143+E143</f>
        <v>0</v>
      </c>
      <c r="G143" s="156">
        <v>0</v>
      </c>
      <c r="H143" s="156">
        <v>0</v>
      </c>
      <c r="I143" s="158">
        <v>0</v>
      </c>
      <c r="J143" s="136">
        <f>G143+H143+I143</f>
        <v>0</v>
      </c>
    </row>
    <row r="144" spans="1:10" s="164" customFormat="1" ht="22.5">
      <c r="A144" s="159" t="s">
        <v>210</v>
      </c>
      <c r="B144" s="81" t="s">
        <v>211</v>
      </c>
      <c r="C144" s="156">
        <v>0</v>
      </c>
      <c r="D144" s="156">
        <v>0</v>
      </c>
      <c r="E144" s="156">
        <v>0</v>
      </c>
      <c r="F144" s="60">
        <f>C144+D144+E144</f>
        <v>0</v>
      </c>
      <c r="G144" s="156">
        <v>0</v>
      </c>
      <c r="H144" s="156">
        <v>0</v>
      </c>
      <c r="I144" s="158">
        <v>0</v>
      </c>
      <c r="J144" s="136">
        <f>G144+H144+I144</f>
        <v>0</v>
      </c>
    </row>
    <row r="145" spans="1:10" s="164" customFormat="1">
      <c r="A145" s="159" t="s">
        <v>212</v>
      </c>
      <c r="B145" s="81" t="s">
        <v>213</v>
      </c>
      <c r="C145" s="156">
        <v>0</v>
      </c>
      <c r="D145" s="156">
        <v>0</v>
      </c>
      <c r="E145" s="156">
        <v>0</v>
      </c>
      <c r="F145" s="60">
        <f>C145+D145+E145</f>
        <v>0</v>
      </c>
      <c r="G145" s="156">
        <v>0</v>
      </c>
      <c r="H145" s="156">
        <v>0</v>
      </c>
      <c r="I145" s="155">
        <v>0</v>
      </c>
      <c r="J145" s="136">
        <f>G145+H145+I145</f>
        <v>0</v>
      </c>
    </row>
    <row r="146" spans="1:10" s="164" customFormat="1">
      <c r="A146" s="159" t="s">
        <v>214</v>
      </c>
      <c r="B146" s="81" t="s">
        <v>215</v>
      </c>
      <c r="C146" s="156">
        <v>0</v>
      </c>
      <c r="D146" s="156">
        <v>312429.08</v>
      </c>
      <c r="E146" s="156">
        <v>0</v>
      </c>
      <c r="F146" s="60">
        <f>C146+D146+E146</f>
        <v>312429.08</v>
      </c>
      <c r="G146" s="156"/>
      <c r="H146" s="156">
        <v>407937.46</v>
      </c>
      <c r="I146" s="155">
        <v>0</v>
      </c>
      <c r="J146" s="136">
        <f>G146+H146+I146</f>
        <v>407937.46</v>
      </c>
    </row>
    <row r="147" spans="1:10" s="164" customFormat="1">
      <c r="A147" s="159" t="s">
        <v>216</v>
      </c>
      <c r="B147" s="64" t="s">
        <v>217</v>
      </c>
      <c r="C147" s="169"/>
      <c r="D147" s="169">
        <v>30475.39</v>
      </c>
      <c r="E147" s="169">
        <v>0</v>
      </c>
      <c r="F147" s="60">
        <f>C147+D147+E147</f>
        <v>30475.39</v>
      </c>
      <c r="G147" s="169"/>
      <c r="H147" s="168">
        <v>72803.41</v>
      </c>
      <c r="I147" s="168">
        <v>0</v>
      </c>
      <c r="J147" s="136">
        <f>G147+H147+I147</f>
        <v>72803.41</v>
      </c>
    </row>
    <row r="148" spans="1:10" s="164" customFormat="1">
      <c r="A148" s="63" t="s">
        <v>177</v>
      </c>
      <c r="B148" s="84"/>
      <c r="C148" s="108"/>
      <c r="D148" s="108"/>
      <c r="E148" s="108"/>
      <c r="F148" s="108"/>
      <c r="G148" s="108"/>
      <c r="H148" s="108"/>
      <c r="I148" s="108"/>
      <c r="J148" s="194"/>
    </row>
    <row r="149" spans="1:10" s="164" customFormat="1">
      <c r="A149" s="115" t="s">
        <v>218</v>
      </c>
      <c r="B149" s="123" t="s">
        <v>219</v>
      </c>
      <c r="C149" s="59"/>
      <c r="D149" s="59">
        <v>13196</v>
      </c>
      <c r="E149" s="59">
        <v>0</v>
      </c>
      <c r="F149" s="59">
        <f t="shared" ref="F149:F154" si="6">C149+D149+E149</f>
        <v>13196</v>
      </c>
      <c r="G149" s="59"/>
      <c r="H149" s="59">
        <v>15294</v>
      </c>
      <c r="I149" s="61">
        <v>0</v>
      </c>
      <c r="J149" s="62">
        <f t="shared" ref="J149:J154" si="7">G149+H149+I149</f>
        <v>15294</v>
      </c>
    </row>
    <row r="150" spans="1:10" s="164" customFormat="1" ht="22.5">
      <c r="A150" s="115" t="s">
        <v>220</v>
      </c>
      <c r="B150" s="81" t="s">
        <v>221</v>
      </c>
      <c r="C150" s="156"/>
      <c r="D150" s="156">
        <v>638.26</v>
      </c>
      <c r="E150" s="156">
        <v>0</v>
      </c>
      <c r="F150" s="60">
        <f t="shared" si="6"/>
        <v>638.26</v>
      </c>
      <c r="G150" s="156"/>
      <c r="H150" s="156">
        <v>24484.83</v>
      </c>
      <c r="I150" s="158">
        <v>0</v>
      </c>
      <c r="J150" s="136">
        <f t="shared" si="7"/>
        <v>24484.83</v>
      </c>
    </row>
    <row r="151" spans="1:10" s="164" customFormat="1">
      <c r="A151" s="171" t="s">
        <v>222</v>
      </c>
      <c r="B151" s="81" t="s">
        <v>223</v>
      </c>
      <c r="C151" s="156"/>
      <c r="D151" s="156">
        <v>0</v>
      </c>
      <c r="E151" s="156">
        <v>0</v>
      </c>
      <c r="F151" s="60">
        <f t="shared" si="6"/>
        <v>0</v>
      </c>
      <c r="G151" s="156"/>
      <c r="H151" s="156">
        <v>0</v>
      </c>
      <c r="I151" s="158">
        <v>0</v>
      </c>
      <c r="J151" s="195">
        <f t="shared" si="7"/>
        <v>0</v>
      </c>
    </row>
    <row r="152" spans="1:10" s="164" customFormat="1">
      <c r="A152" s="171" t="s">
        <v>224</v>
      </c>
      <c r="B152" s="81" t="s">
        <v>225</v>
      </c>
      <c r="C152" s="156"/>
      <c r="D152" s="156">
        <v>0</v>
      </c>
      <c r="E152" s="156">
        <v>0</v>
      </c>
      <c r="F152" s="60">
        <f t="shared" si="6"/>
        <v>0</v>
      </c>
      <c r="G152" s="156"/>
      <c r="H152" s="156">
        <v>0</v>
      </c>
      <c r="I152" s="158">
        <v>0</v>
      </c>
      <c r="J152" s="195">
        <f t="shared" si="7"/>
        <v>0</v>
      </c>
    </row>
    <row r="153" spans="1:10" s="164" customFormat="1" ht="22.5">
      <c r="A153" s="171" t="s">
        <v>226</v>
      </c>
      <c r="B153" s="64" t="s">
        <v>227</v>
      </c>
      <c r="C153" s="169"/>
      <c r="D153" s="169">
        <v>0</v>
      </c>
      <c r="E153" s="169">
        <v>0</v>
      </c>
      <c r="F153" s="71">
        <f t="shared" si="6"/>
        <v>0</v>
      </c>
      <c r="G153" s="169"/>
      <c r="H153" s="169">
        <v>0</v>
      </c>
      <c r="I153" s="175">
        <v>0</v>
      </c>
      <c r="J153" s="196">
        <f t="shared" si="7"/>
        <v>0</v>
      </c>
    </row>
    <row r="154" spans="1:10" s="164" customFormat="1" ht="34.5" thickBot="1">
      <c r="A154" s="171" t="s">
        <v>228</v>
      </c>
      <c r="B154" s="85" t="s">
        <v>229</v>
      </c>
      <c r="C154" s="87"/>
      <c r="D154" s="87">
        <v>16641.13</v>
      </c>
      <c r="E154" s="87">
        <v>0</v>
      </c>
      <c r="F154" s="87">
        <f t="shared" si="6"/>
        <v>16641.13</v>
      </c>
      <c r="G154" s="87"/>
      <c r="H154" s="87">
        <v>33024.58</v>
      </c>
      <c r="I154" s="88">
        <v>0</v>
      </c>
      <c r="J154" s="89">
        <f t="shared" si="7"/>
        <v>33024.58</v>
      </c>
    </row>
    <row r="155" spans="1:10" s="164" customFormat="1">
      <c r="A155" s="90"/>
      <c r="B155" s="91"/>
      <c r="C155" s="92"/>
      <c r="D155" s="92"/>
      <c r="E155" s="92"/>
      <c r="F155" s="92"/>
      <c r="G155" s="92"/>
      <c r="H155" s="92"/>
      <c r="I155" s="92"/>
      <c r="J155" s="92"/>
    </row>
    <row r="156" spans="1:10" s="164" customFormat="1">
      <c r="A156" s="93"/>
      <c r="B156" s="94"/>
      <c r="C156" s="95"/>
      <c r="D156" s="95"/>
      <c r="E156" s="95"/>
      <c r="F156" s="95"/>
      <c r="G156" s="95"/>
      <c r="H156" s="96"/>
      <c r="I156" s="96"/>
      <c r="J156" s="97" t="s">
        <v>230</v>
      </c>
    </row>
    <row r="157" spans="1:10" s="164" customFormat="1">
      <c r="A157" s="33"/>
      <c r="B157" s="34" t="s">
        <v>24</v>
      </c>
      <c r="C157" s="35" t="s">
        <v>25</v>
      </c>
      <c r="D157" s="36"/>
      <c r="E157" s="36"/>
      <c r="F157" s="36"/>
      <c r="G157" s="35" t="s">
        <v>26</v>
      </c>
      <c r="H157" s="36"/>
      <c r="I157" s="36"/>
      <c r="J157" s="37"/>
    </row>
    <row r="158" spans="1:10" s="164" customFormat="1">
      <c r="A158" s="38" t="s">
        <v>204</v>
      </c>
      <c r="B158" s="39" t="s">
        <v>28</v>
      </c>
      <c r="C158" s="40" t="s">
        <v>29</v>
      </c>
      <c r="D158" s="40" t="s">
        <v>29</v>
      </c>
      <c r="E158" s="41" t="s">
        <v>30</v>
      </c>
      <c r="F158" s="40"/>
      <c r="G158" s="40" t="s">
        <v>29</v>
      </c>
      <c r="H158" s="40" t="s">
        <v>29</v>
      </c>
      <c r="I158" s="41" t="s">
        <v>30</v>
      </c>
      <c r="J158" s="34"/>
    </row>
    <row r="159" spans="1:10" s="164" customFormat="1">
      <c r="A159" s="38"/>
      <c r="B159" s="39" t="s">
        <v>31</v>
      </c>
      <c r="C159" s="40" t="s">
        <v>32</v>
      </c>
      <c r="D159" s="40" t="s">
        <v>33</v>
      </c>
      <c r="E159" s="41" t="s">
        <v>34</v>
      </c>
      <c r="F159" s="40" t="s">
        <v>35</v>
      </c>
      <c r="G159" s="40" t="s">
        <v>32</v>
      </c>
      <c r="H159" s="40" t="s">
        <v>33</v>
      </c>
      <c r="I159" s="39" t="s">
        <v>34</v>
      </c>
      <c r="J159" s="41" t="s">
        <v>35</v>
      </c>
    </row>
    <row r="160" spans="1:10" s="164" customFormat="1">
      <c r="A160" s="38"/>
      <c r="B160" s="43"/>
      <c r="C160" s="44" t="s">
        <v>36</v>
      </c>
      <c r="D160" s="44" t="s">
        <v>37</v>
      </c>
      <c r="E160" s="45" t="s">
        <v>38</v>
      </c>
      <c r="F160" s="44"/>
      <c r="G160" s="44" t="s">
        <v>36</v>
      </c>
      <c r="H160" s="44" t="s">
        <v>37</v>
      </c>
      <c r="I160" s="45" t="s">
        <v>38</v>
      </c>
      <c r="J160" s="45"/>
    </row>
    <row r="161" spans="1:10" s="164" customFormat="1" ht="13.5" thickBot="1">
      <c r="A161" s="98">
        <v>1</v>
      </c>
      <c r="B161" s="133" t="s">
        <v>39</v>
      </c>
      <c r="C161" s="134">
        <v>3</v>
      </c>
      <c r="D161" s="135">
        <v>4</v>
      </c>
      <c r="E161" s="101">
        <v>5</v>
      </c>
      <c r="F161" s="48">
        <v>6</v>
      </c>
      <c r="G161" s="101">
        <v>7</v>
      </c>
      <c r="H161" s="101">
        <v>8</v>
      </c>
      <c r="I161" s="102">
        <v>9</v>
      </c>
      <c r="J161" s="102">
        <v>10</v>
      </c>
    </row>
    <row r="162" spans="1:10" s="164" customFormat="1">
      <c r="A162" s="115" t="s">
        <v>231</v>
      </c>
      <c r="B162" s="160" t="s">
        <v>232</v>
      </c>
      <c r="C162" s="155">
        <f>C165+C166+C167+C168</f>
        <v>0</v>
      </c>
      <c r="D162" s="155">
        <f>D165+D166+D167+D168</f>
        <v>770.42</v>
      </c>
      <c r="E162" s="155">
        <f>E164+E165+E166+E167+E168</f>
        <v>0</v>
      </c>
      <c r="F162" s="60">
        <f>C162+D162+E162</f>
        <v>770.42</v>
      </c>
      <c r="G162" s="155">
        <f>G165+G166+G167+G168</f>
        <v>0</v>
      </c>
      <c r="H162" s="155">
        <f>H165+H166+H167+H168</f>
        <v>1360.62</v>
      </c>
      <c r="I162" s="155">
        <f>I164+I165+I166+I167+I168</f>
        <v>0</v>
      </c>
      <c r="J162" s="195">
        <f>G162+H162+I162</f>
        <v>1360.62</v>
      </c>
    </row>
    <row r="163" spans="1:10" s="164" customFormat="1">
      <c r="A163" s="150" t="s">
        <v>177</v>
      </c>
      <c r="B163" s="64"/>
      <c r="C163" s="169"/>
      <c r="D163" s="66"/>
      <c r="E163" s="71"/>
      <c r="F163" s="71"/>
      <c r="G163" s="71"/>
      <c r="H163" s="71"/>
      <c r="I163" s="72"/>
      <c r="J163" s="56"/>
    </row>
    <row r="164" spans="1:10" s="164" customFormat="1" ht="22.5">
      <c r="A164" s="115" t="s">
        <v>233</v>
      </c>
      <c r="B164" s="81" t="s">
        <v>234</v>
      </c>
      <c r="C164" s="156" t="s">
        <v>186</v>
      </c>
      <c r="D164" s="156" t="s">
        <v>186</v>
      </c>
      <c r="E164" s="156">
        <v>0</v>
      </c>
      <c r="F164" s="60">
        <f>E164</f>
        <v>0</v>
      </c>
      <c r="G164" s="156" t="s">
        <v>186</v>
      </c>
      <c r="H164" s="156" t="s">
        <v>186</v>
      </c>
      <c r="I164" s="158">
        <v>0</v>
      </c>
      <c r="J164" s="136">
        <f>I164</f>
        <v>0</v>
      </c>
    </row>
    <row r="165" spans="1:10" s="164" customFormat="1">
      <c r="A165" s="171" t="s">
        <v>235</v>
      </c>
      <c r="B165" s="81" t="s">
        <v>236</v>
      </c>
      <c r="C165" s="156">
        <v>0</v>
      </c>
      <c r="D165" s="156">
        <v>0</v>
      </c>
      <c r="E165" s="156">
        <v>0</v>
      </c>
      <c r="F165" s="60">
        <f>C165+D165+E165</f>
        <v>0</v>
      </c>
      <c r="G165" s="156">
        <v>0</v>
      </c>
      <c r="H165" s="156">
        <v>0</v>
      </c>
      <c r="I165" s="158">
        <v>0</v>
      </c>
      <c r="J165" s="136">
        <f>G165+H165+I165</f>
        <v>0</v>
      </c>
    </row>
    <row r="166" spans="1:10" s="164" customFormat="1">
      <c r="A166" s="174" t="s">
        <v>237</v>
      </c>
      <c r="B166" s="160" t="s">
        <v>238</v>
      </c>
      <c r="C166" s="156"/>
      <c r="D166" s="156">
        <v>770.42</v>
      </c>
      <c r="E166" s="156">
        <v>0</v>
      </c>
      <c r="F166" s="60">
        <f>C166+D166+E166</f>
        <v>770.42</v>
      </c>
      <c r="G166" s="156"/>
      <c r="H166" s="156">
        <v>1360.62</v>
      </c>
      <c r="I166" s="158">
        <v>0</v>
      </c>
      <c r="J166" s="196">
        <f>G166+H166+I166</f>
        <v>1360.62</v>
      </c>
    </row>
    <row r="167" spans="1:10" s="164" customFormat="1">
      <c r="A167" s="78" t="s">
        <v>239</v>
      </c>
      <c r="B167" s="197" t="s">
        <v>240</v>
      </c>
      <c r="C167" s="169">
        <v>0</v>
      </c>
      <c r="D167" s="169">
        <v>0</v>
      </c>
      <c r="E167" s="169">
        <v>0</v>
      </c>
      <c r="F167" s="71">
        <f>C167+D167+E167</f>
        <v>0</v>
      </c>
      <c r="G167" s="169">
        <v>0</v>
      </c>
      <c r="H167" s="169">
        <v>0</v>
      </c>
      <c r="I167" s="175">
        <v>0</v>
      </c>
      <c r="J167" s="68">
        <f>G167+H167+I167</f>
        <v>0</v>
      </c>
    </row>
    <row r="168" spans="1:10" s="164" customFormat="1" ht="13.5" thickBot="1">
      <c r="A168" s="117" t="s">
        <v>241</v>
      </c>
      <c r="B168" s="198" t="s">
        <v>242</v>
      </c>
      <c r="C168" s="87">
        <v>0</v>
      </c>
      <c r="D168" s="87">
        <v>0</v>
      </c>
      <c r="E168" s="87">
        <v>0</v>
      </c>
      <c r="F168" s="87">
        <f>C168+D168+E168</f>
        <v>0</v>
      </c>
      <c r="G168" s="87">
        <v>0</v>
      </c>
      <c r="H168" s="87">
        <v>0</v>
      </c>
      <c r="I168" s="88">
        <v>0</v>
      </c>
      <c r="J168" s="89">
        <f>G168+H168+I168</f>
        <v>0</v>
      </c>
    </row>
    <row r="169" spans="1:10" s="164" customFormat="1" ht="13.5" thickBot="1">
      <c r="A169" s="180" t="s">
        <v>243</v>
      </c>
      <c r="B169" s="181" t="s">
        <v>244</v>
      </c>
      <c r="C169" s="146">
        <f>C141+C146+C147+C162</f>
        <v>0</v>
      </c>
      <c r="D169" s="146">
        <f>D141+D146+D147+D162</f>
        <v>343674.89</v>
      </c>
      <c r="E169" s="146">
        <f>E141+E146+E147+E162</f>
        <v>0</v>
      </c>
      <c r="F169" s="186">
        <f>C169+D169+E169</f>
        <v>343674.89</v>
      </c>
      <c r="G169" s="146">
        <f>G141+G146+G147+G162</f>
        <v>0</v>
      </c>
      <c r="H169" s="147">
        <f>H141+H146+H147+H162</f>
        <v>482101.49</v>
      </c>
      <c r="I169" s="187">
        <f>I141+I146+I147+I162</f>
        <v>0</v>
      </c>
      <c r="J169" s="188">
        <f>G169+H169+I169</f>
        <v>482101.49</v>
      </c>
    </row>
    <row r="170" spans="1:10" s="164" customFormat="1">
      <c r="A170" s="149" t="s">
        <v>245</v>
      </c>
      <c r="B170" s="106"/>
      <c r="C170" s="65"/>
      <c r="D170" s="71"/>
      <c r="E170" s="71"/>
      <c r="F170" s="71"/>
      <c r="G170" s="65"/>
      <c r="H170" s="71"/>
      <c r="I170" s="71"/>
      <c r="J170" s="199"/>
    </row>
    <row r="171" spans="1:10" s="164" customFormat="1" ht="22.5">
      <c r="A171" s="200" t="s">
        <v>246</v>
      </c>
      <c r="B171" s="79" t="s">
        <v>247</v>
      </c>
      <c r="C171" s="167">
        <f>C173+C175+C176</f>
        <v>0</v>
      </c>
      <c r="D171" s="167">
        <f>D173+D174+D175+D176</f>
        <v>-120757.27000000048</v>
      </c>
      <c r="E171" s="167">
        <f>E173+E175+E176</f>
        <v>0</v>
      </c>
      <c r="F171" s="60">
        <f>C171+D171+E171</f>
        <v>-120757.27000000048</v>
      </c>
      <c r="G171" s="167">
        <f>G173+G175+G176</f>
        <v>0</v>
      </c>
      <c r="H171" s="167">
        <f>H173+H174+H175+H176</f>
        <v>474988.05000000075</v>
      </c>
      <c r="I171" s="167">
        <f>I173+I175+I176</f>
        <v>0</v>
      </c>
      <c r="J171" s="136">
        <f>G171+H171+I171</f>
        <v>474988.05000000075</v>
      </c>
    </row>
    <row r="172" spans="1:10" s="164" customFormat="1">
      <c r="A172" s="117" t="s">
        <v>177</v>
      </c>
      <c r="B172" s="201"/>
      <c r="C172" s="172"/>
      <c r="D172" s="172"/>
      <c r="E172" s="172"/>
      <c r="F172" s="172"/>
      <c r="G172" s="172"/>
      <c r="H172" s="109"/>
      <c r="I172" s="108"/>
      <c r="J172" s="194"/>
    </row>
    <row r="173" spans="1:10" s="164" customFormat="1">
      <c r="A173" s="69" t="s">
        <v>248</v>
      </c>
      <c r="B173" s="118" t="s">
        <v>249</v>
      </c>
      <c r="C173" s="107"/>
      <c r="D173" s="107">
        <f>-212794.82-3000000-2000000</f>
        <v>-5212794.82</v>
      </c>
      <c r="E173" s="107">
        <v>0</v>
      </c>
      <c r="F173" s="107">
        <f>C173+D173+E173</f>
        <v>-5212794.82</v>
      </c>
      <c r="G173" s="107"/>
      <c r="H173" s="113">
        <v>-4747711.8099999996</v>
      </c>
      <c r="I173" s="112">
        <v>0</v>
      </c>
      <c r="J173" s="202">
        <f>G173+H173+I173</f>
        <v>-4747711.8099999996</v>
      </c>
    </row>
    <row r="174" spans="1:10" s="164" customFormat="1">
      <c r="A174" s="69" t="s">
        <v>250</v>
      </c>
      <c r="B174" s="120" t="s">
        <v>251</v>
      </c>
      <c r="C174" s="173" t="s">
        <v>186</v>
      </c>
      <c r="D174" s="173">
        <f>Столбец4Строка337_</f>
        <v>5092037.55</v>
      </c>
      <c r="E174" s="173" t="s">
        <v>186</v>
      </c>
      <c r="F174" s="173">
        <f>D174</f>
        <v>5092037.55</v>
      </c>
      <c r="G174" s="173" t="s">
        <v>186</v>
      </c>
      <c r="H174" s="173">
        <f>Столбец8Строка337_</f>
        <v>5222699.8600000003</v>
      </c>
      <c r="I174" s="75" t="s">
        <v>186</v>
      </c>
      <c r="J174" s="203">
        <f>H174</f>
        <v>5222699.8600000003</v>
      </c>
    </row>
    <row r="175" spans="1:10" s="164" customFormat="1">
      <c r="A175" s="204" t="s">
        <v>252</v>
      </c>
      <c r="B175" s="120" t="s">
        <v>253</v>
      </c>
      <c r="C175" s="173">
        <v>0</v>
      </c>
      <c r="D175" s="173">
        <v>0</v>
      </c>
      <c r="E175" s="173">
        <v>0</v>
      </c>
      <c r="F175" s="173">
        <f>C175+D175+E175</f>
        <v>0</v>
      </c>
      <c r="G175" s="173">
        <v>0</v>
      </c>
      <c r="H175" s="76">
        <v>0</v>
      </c>
      <c r="I175" s="75">
        <v>0</v>
      </c>
      <c r="J175" s="203">
        <f>G175+H175+I175</f>
        <v>0</v>
      </c>
    </row>
    <row r="176" spans="1:10" s="164" customFormat="1" ht="13.5" thickBot="1">
      <c r="A176" s="78" t="s">
        <v>254</v>
      </c>
      <c r="B176" s="79" t="s">
        <v>255</v>
      </c>
      <c r="C176" s="124">
        <v>0</v>
      </c>
      <c r="D176" s="59">
        <v>0</v>
      </c>
      <c r="E176" s="59">
        <v>0</v>
      </c>
      <c r="F176" s="59">
        <f>C176+D176+E176</f>
        <v>0</v>
      </c>
      <c r="G176" s="124">
        <v>0</v>
      </c>
      <c r="H176" s="61">
        <v>0</v>
      </c>
      <c r="I176" s="59">
        <v>0</v>
      </c>
      <c r="J176" s="205">
        <f>G176+H176+I176</f>
        <v>0</v>
      </c>
    </row>
    <row r="177" spans="1:10" ht="13.5" thickBot="1">
      <c r="A177" s="206" t="s">
        <v>256</v>
      </c>
      <c r="B177" s="181" t="s">
        <v>257</v>
      </c>
      <c r="C177" s="207">
        <f>C169+C171</f>
        <v>0</v>
      </c>
      <c r="D177" s="207">
        <f>D169+D171</f>
        <v>222917.61999999953</v>
      </c>
      <c r="E177" s="207">
        <f>E169+E171</f>
        <v>0</v>
      </c>
      <c r="F177" s="207">
        <f>C177+D177+E177</f>
        <v>222917.61999999953</v>
      </c>
      <c r="G177" s="207">
        <f>G169+G171</f>
        <v>0</v>
      </c>
      <c r="H177" s="207">
        <f>H169+H171</f>
        <v>957089.54000000074</v>
      </c>
      <c r="I177" s="207">
        <f>I169+I171</f>
        <v>0</v>
      </c>
      <c r="J177" s="208">
        <f>G177+H177+I177</f>
        <v>957089.54000000074</v>
      </c>
    </row>
    <row r="178" spans="1:10">
      <c r="A178" s="4" t="s">
        <v>258</v>
      </c>
      <c r="B178" s="209"/>
      <c r="C178" s="210" t="s">
        <v>11</v>
      </c>
      <c r="D178" s="211" t="s">
        <v>259</v>
      </c>
      <c r="E178" s="212"/>
      <c r="F178" s="4" t="s">
        <v>260</v>
      </c>
      <c r="G178" s="209"/>
      <c r="H178" s="213" t="s">
        <v>261</v>
      </c>
      <c r="I178" s="212"/>
    </row>
    <row r="179" spans="1:10">
      <c r="A179" s="214" t="s">
        <v>262</v>
      </c>
      <c r="B179" s="28"/>
      <c r="C179" s="215" t="s">
        <v>263</v>
      </c>
      <c r="D179" s="216"/>
      <c r="E179" s="217"/>
      <c r="F179" s="214"/>
      <c r="G179" s="218" t="s">
        <v>264</v>
      </c>
      <c r="H179" s="219" t="s">
        <v>263</v>
      </c>
      <c r="I179" s="217"/>
    </row>
    <row r="180" spans="1:10" s="22" customFormat="1" ht="11.25">
      <c r="A180" s="220"/>
      <c r="B180" s="30"/>
      <c r="C180" s="30"/>
      <c r="D180" s="30"/>
      <c r="F180" s="18"/>
      <c r="G180" s="18"/>
    </row>
    <row r="181" spans="1:10">
      <c r="A181" s="4"/>
      <c r="B181" s="209"/>
      <c r="C181" s="209"/>
      <c r="D181" s="221" t="s">
        <v>265</v>
      </c>
      <c r="E181" s="222"/>
      <c r="F181" s="223"/>
      <c r="G181" s="223"/>
      <c r="H181" s="223"/>
      <c r="I181" s="223"/>
    </row>
    <row r="182" spans="1:10">
      <c r="A182" s="214"/>
      <c r="B182" s="28"/>
      <c r="C182" s="224"/>
      <c r="D182" s="213"/>
      <c r="E182" s="222"/>
      <c r="F182" s="225" t="s">
        <v>266</v>
      </c>
      <c r="G182" s="225"/>
      <c r="H182" s="225"/>
      <c r="I182" s="225"/>
    </row>
    <row r="183" spans="1:10">
      <c r="A183" s="4"/>
      <c r="B183" s="28"/>
      <c r="C183" s="224"/>
      <c r="D183" s="226" t="s">
        <v>267</v>
      </c>
      <c r="E183" s="222"/>
      <c r="F183" s="22"/>
      <c r="G183" s="18"/>
      <c r="H183" s="227"/>
    </row>
    <row r="184" spans="1:10">
      <c r="B184" s="4"/>
      <c r="C184" s="224"/>
      <c r="D184" s="228" t="s">
        <v>268</v>
      </c>
      <c r="E184" s="228"/>
      <c r="F184" s="229"/>
      <c r="G184" s="229"/>
      <c r="H184" s="225" t="s">
        <v>263</v>
      </c>
    </row>
    <row r="185" spans="1:10">
      <c r="A185" s="18" t="s">
        <v>269</v>
      </c>
      <c r="B185" s="18"/>
      <c r="C185" s="18" t="s">
        <v>270</v>
      </c>
      <c r="D185" s="230"/>
      <c r="E185" s="43" t="s">
        <v>11</v>
      </c>
      <c r="F185" s="18"/>
      <c r="G185" s="43" t="s">
        <v>11</v>
      </c>
      <c r="H185" s="18"/>
    </row>
    <row r="186" spans="1:10">
      <c r="A186" s="218"/>
      <c r="B186" s="218" t="s">
        <v>271</v>
      </c>
      <c r="C186" s="218" t="s">
        <v>272</v>
      </c>
      <c r="D186" s="218"/>
      <c r="E186" s="231" t="s">
        <v>263</v>
      </c>
      <c r="F186" s="218"/>
      <c r="G186" s="231" t="s">
        <v>273</v>
      </c>
      <c r="H186" s="1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Лист1!Столбец4Строка337_</vt:lpstr>
      <vt:lpstr>Лист1!Столбец8Строка337_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2013-06-11T06:15:52Z</dcterms:modified>
</cp:coreProperties>
</file>