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37" i="1"/>
  <c r="J137" s="1"/>
  <c r="I136"/>
  <c r="J136" s="1"/>
  <c r="I134"/>
  <c r="H134"/>
  <c r="G134"/>
  <c r="F134"/>
  <c r="E134"/>
  <c r="D134"/>
  <c r="J134" s="1"/>
  <c r="J133"/>
  <c r="I133"/>
  <c r="J132"/>
  <c r="I132"/>
  <c r="I130"/>
  <c r="H130"/>
  <c r="G130"/>
  <c r="F130"/>
  <c r="E130"/>
  <c r="D130"/>
  <c r="J130" s="1"/>
  <c r="I124"/>
  <c r="I123"/>
  <c r="I121"/>
  <c r="H121"/>
  <c r="G121"/>
  <c r="F121"/>
  <c r="E121"/>
  <c r="D121"/>
  <c r="J121" s="1"/>
  <c r="H118"/>
  <c r="G118"/>
  <c r="F118"/>
  <c r="J117"/>
  <c r="I117"/>
  <c r="J116"/>
  <c r="I116"/>
  <c r="J115"/>
  <c r="I115"/>
  <c r="H113"/>
  <c r="G113"/>
  <c r="F113"/>
  <c r="E113"/>
  <c r="I113" s="1"/>
  <c r="D113"/>
  <c r="J113" s="1"/>
  <c r="I112"/>
  <c r="J112" s="1"/>
  <c r="I111"/>
  <c r="J111" s="1"/>
  <c r="I110"/>
  <c r="J110" s="1"/>
  <c r="I109"/>
  <c r="J109" s="1"/>
  <c r="I108"/>
  <c r="J108" s="1"/>
  <c r="H106"/>
  <c r="G106"/>
  <c r="G104" s="1"/>
  <c r="F106"/>
  <c r="E106"/>
  <c r="I106" s="1"/>
  <c r="D106"/>
  <c r="J106" s="1"/>
  <c r="H104"/>
  <c r="F104"/>
  <c r="D104"/>
  <c r="I95"/>
  <c r="J95" s="1"/>
  <c r="I94"/>
  <c r="J94" s="1"/>
  <c r="I93"/>
  <c r="J93" s="1"/>
  <c r="H91"/>
  <c r="G91"/>
  <c r="F91"/>
  <c r="E91"/>
  <c r="I91" s="1"/>
  <c r="D91"/>
  <c r="E90"/>
  <c r="I90" s="1"/>
  <c r="J90" s="1"/>
  <c r="I89"/>
  <c r="J89" s="1"/>
  <c r="I88"/>
  <c r="J88" s="1"/>
  <c r="I87"/>
  <c r="J87" s="1"/>
  <c r="H85"/>
  <c r="G85"/>
  <c r="F85"/>
  <c r="E85"/>
  <c r="I85" s="1"/>
  <c r="D85"/>
  <c r="J85" s="1"/>
  <c r="J84"/>
  <c r="I84"/>
  <c r="J83"/>
  <c r="I83"/>
  <c r="J82"/>
  <c r="I82"/>
  <c r="H80"/>
  <c r="G80"/>
  <c r="F80"/>
  <c r="E80"/>
  <c r="I80" s="1"/>
  <c r="D80"/>
  <c r="I79"/>
  <c r="J79" s="1"/>
  <c r="I78"/>
  <c r="J78" s="1"/>
  <c r="H76"/>
  <c r="G76"/>
  <c r="F76"/>
  <c r="E76"/>
  <c r="I76" s="1"/>
  <c r="D76"/>
  <c r="J76" s="1"/>
  <c r="J70"/>
  <c r="I70"/>
  <c r="J69"/>
  <c r="I69"/>
  <c r="H67"/>
  <c r="G67"/>
  <c r="F67"/>
  <c r="E67"/>
  <c r="I67" s="1"/>
  <c r="D67"/>
  <c r="I66"/>
  <c r="J66" s="1"/>
  <c r="I65"/>
  <c r="J65" s="1"/>
  <c r="H63"/>
  <c r="G63"/>
  <c r="F63"/>
  <c r="E63"/>
  <c r="I63" s="1"/>
  <c r="D63"/>
  <c r="J63" s="1"/>
  <c r="J62"/>
  <c r="I62"/>
  <c r="J61"/>
  <c r="I61"/>
  <c r="J60"/>
  <c r="I60"/>
  <c r="J59"/>
  <c r="I59"/>
  <c r="J58"/>
  <c r="I58"/>
  <c r="J57"/>
  <c r="I57"/>
  <c r="H55"/>
  <c r="G55"/>
  <c r="F55"/>
  <c r="E55"/>
  <c r="I55" s="1"/>
  <c r="D55"/>
  <c r="I54"/>
  <c r="J54" s="1"/>
  <c r="I53"/>
  <c r="J53" s="1"/>
  <c r="I52"/>
  <c r="J52" s="1"/>
  <c r="H50"/>
  <c r="G50"/>
  <c r="G48" s="1"/>
  <c r="F50"/>
  <c r="E50"/>
  <c r="I50" s="1"/>
  <c r="D50"/>
  <c r="H48"/>
  <c r="F48"/>
  <c r="D48"/>
  <c r="I42"/>
  <c r="J42" s="1"/>
  <c r="I41"/>
  <c r="J41" s="1"/>
  <c r="I40"/>
  <c r="J40" s="1"/>
  <c r="I39"/>
  <c r="J39" s="1"/>
  <c r="H37"/>
  <c r="G37"/>
  <c r="F37"/>
  <c r="E37"/>
  <c r="I37" s="1"/>
  <c r="D37"/>
  <c r="J36"/>
  <c r="I36"/>
  <c r="J35"/>
  <c r="I35"/>
  <c r="J34"/>
  <c r="I34"/>
  <c r="J33"/>
  <c r="I33"/>
  <c r="J32"/>
  <c r="I32"/>
  <c r="J31"/>
  <c r="I31"/>
  <c r="J30"/>
  <c r="I30"/>
  <c r="H28"/>
  <c r="G28"/>
  <c r="F28"/>
  <c r="E28"/>
  <c r="I28" s="1"/>
  <c r="D28"/>
  <c r="J28" s="1"/>
  <c r="I27"/>
  <c r="J27" s="1"/>
  <c r="I26"/>
  <c r="J26" s="1"/>
  <c r="H24"/>
  <c r="G24"/>
  <c r="F24"/>
  <c r="E24"/>
  <c r="I24" s="1"/>
  <c r="D24"/>
  <c r="J23"/>
  <c r="I23"/>
  <c r="J22"/>
  <c r="I22"/>
  <c r="J21"/>
  <c r="I21"/>
  <c r="H19"/>
  <c r="H18" s="1"/>
  <c r="H97" s="1"/>
  <c r="G19"/>
  <c r="F19"/>
  <c r="F18" s="1"/>
  <c r="F97" s="1"/>
  <c r="E19"/>
  <c r="I19" s="1"/>
  <c r="D19"/>
  <c r="J19" s="1"/>
  <c r="G18"/>
  <c r="E18"/>
  <c r="I18" s="1"/>
  <c r="G97" l="1"/>
  <c r="J24"/>
  <c r="J37"/>
  <c r="J50"/>
  <c r="J55"/>
  <c r="J67"/>
  <c r="J80"/>
  <c r="J91"/>
  <c r="E119"/>
  <c r="I97"/>
  <c r="D18"/>
  <c r="E48"/>
  <c r="I48" s="1"/>
  <c r="E120" s="1"/>
  <c r="I120" s="1"/>
  <c r="E97"/>
  <c r="D97" l="1"/>
  <c r="J18"/>
  <c r="I119"/>
  <c r="I118" s="1"/>
  <c r="E118"/>
  <c r="E104" s="1"/>
  <c r="J48"/>
  <c r="J118" l="1"/>
  <c r="I104"/>
  <c r="J104" s="1"/>
</calcChain>
</file>

<file path=xl/sharedStrings.xml><?xml version="1.0" encoding="utf-8"?>
<sst xmlns="http://schemas.openxmlformats.org/spreadsheetml/2006/main" count="472" uniqueCount="274">
  <si>
    <t>ОТЧЕТ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</si>
  <si>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</si>
  <si>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</si>
  <si>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</si>
  <si>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</si>
  <si>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31 декабря 2012 г.</t>
  </si>
  <si>
    <t xml:space="preserve">Дата </t>
  </si>
  <si>
    <t>31.12.2012</t>
  </si>
  <si>
    <t>Учреждение</t>
  </si>
  <si>
    <t>МБОУ "Саринская СОШ"</t>
  </si>
  <si>
    <t xml:space="preserve">по ОКПО </t>
  </si>
  <si>
    <t/>
  </si>
  <si>
    <t>Обособленное подразделение</t>
  </si>
  <si>
    <t>Учредитель</t>
  </si>
  <si>
    <t xml:space="preserve">по ОКАТО </t>
  </si>
  <si>
    <t>53224846000</t>
  </si>
  <si>
    <t>Наименование органа, осуществля-</t>
  </si>
  <si>
    <t>ющего полномочия учредителя</t>
  </si>
  <si>
    <t xml:space="preserve">Глава по БК </t>
  </si>
  <si>
    <t>271</t>
  </si>
  <si>
    <t>Вид финансового обеспечения (деятельности)</t>
  </si>
  <si>
    <t>Периодичность: реорганизация</t>
  </si>
  <si>
    <t xml:space="preserve">Единица измерения:  руб </t>
  </si>
  <si>
    <t xml:space="preserve">по ОКЕИ </t>
  </si>
  <si>
    <t>383</t>
  </si>
  <si>
    <t>1. Доходы учреждения</t>
  </si>
  <si>
    <t>Код</t>
  </si>
  <si>
    <t>Утверждено</t>
  </si>
  <si>
    <t>Исполнено плановых назначений</t>
  </si>
  <si>
    <t>Не исполнено</t>
  </si>
  <si>
    <t>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</si>
  <si>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</si>
  <si>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</si>
  <si>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</si>
  <si>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</si>
  <si>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</si>
  <si>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</si>
  <si>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</si>
  <si>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</si>
  <si>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</si>
  <si>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</si>
  <si>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</si>
  <si>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</si>
  <si>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</si>
  <si>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</si>
  <si>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 xml:space="preserve">1    </t>
  </si>
  <si>
    <t>3</t>
  </si>
  <si>
    <t>4</t>
  </si>
  <si>
    <t>5</t>
  </si>
  <si>
    <t>6</t>
  </si>
  <si>
    <t>7</t>
  </si>
  <si>
    <t>8</t>
  </si>
  <si>
    <t>9</t>
  </si>
  <si>
    <t>10</t>
  </si>
  <si>
    <t>Доходы - всего</t>
  </si>
  <si>
    <t>010</t>
  </si>
  <si>
    <t>Доходы от собственности</t>
  </si>
  <si>
    <t>030</t>
  </si>
  <si>
    <t>120</t>
  </si>
  <si>
    <t>из них:</t>
  </si>
  <si>
    <t>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</si>
  <si>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</si>
  <si>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</si>
  <si>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</si>
  <si>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</si>
  <si>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</si>
  <si>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</si>
  <si>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</si>
  <si>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Безвозмездное поступление от бюджетов</t>
  </si>
  <si>
    <t>060</t>
  </si>
  <si>
    <t>150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</si>
  <si>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</si>
  <si>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</si>
  <si>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</si>
  <si>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</si>
  <si>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</si>
  <si>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</si>
  <si>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</si>
  <si>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</si>
  <si>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</si>
  <si>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x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</si>
  <si>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</si>
  <si>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</si>
  <si>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</si>
  <si>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</si>
  <si>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</si>
  <si>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</si>
  <si>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</si>
  <si>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</si>
  <si>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</si>
  <si>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</si>
  <si>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</si>
  <si>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</si>
  <si>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</si>
  <si>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</si>
  <si>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</si>
  <si>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>от выбытий акций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</si>
  <si>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</si>
  <si>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</si>
  <si>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</si>
  <si>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</si>
  <si>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</si>
  <si>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</si>
  <si>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</si>
  <si>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</si>
  <si>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</si>
  <si>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101</t>
  </si>
  <si>
    <t>субсидии на иные цели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</si>
  <si>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</si>
  <si>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</si>
  <si>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</si>
  <si>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</si>
  <si>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</si>
  <si>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</si>
  <si>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Форма 0503737 с.2</t>
  </si>
  <si>
    <t>Расходы - всего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</si>
  <si>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</si>
  <si>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</si>
  <si>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</si>
  <si>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</si>
  <si>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</si>
  <si>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</si>
  <si>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</si>
  <si>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</si>
  <si>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</si>
  <si>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</si>
  <si>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</si>
  <si>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</si>
  <si>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</si>
  <si>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</si>
  <si>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</si>
  <si>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</si>
  <si>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</si>
  <si>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</si>
  <si>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</si>
  <si>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</si>
  <si>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</si>
  <si>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</si>
  <si>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</si>
  <si>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</si>
  <si>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</si>
  <si>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</si>
  <si>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</si>
  <si>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</si>
  <si>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</si>
  <si>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</si>
  <si>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</si>
  <si>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</si>
  <si>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</si>
  <si>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</si>
  <si>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</si>
  <si>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</si>
  <si>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</si>
  <si>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</si>
  <si>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</si>
  <si>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</si>
  <si>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</si>
  <si>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</si>
  <si>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</si>
  <si>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</si>
  <si>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</si>
  <si>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</si>
  <si>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</si>
  <si>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</si>
  <si>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</si>
  <si>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Форма 0503737 с.3</t>
  </si>
  <si>
    <t>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</si>
  <si>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</si>
  <si>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</si>
  <si>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</si>
  <si>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</si>
  <si>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</si>
  <si>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</si>
  <si>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</si>
  <si>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</si>
  <si>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</si>
  <si>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</si>
  <si>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</si>
  <si>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</si>
  <si>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</si>
  <si>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</si>
  <si>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</si>
  <si>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</si>
  <si>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</si>
  <si>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>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</si>
  <si>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</si>
  <si>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</si>
  <si>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</si>
  <si>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</si>
  <si>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</si>
  <si>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</si>
  <si>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</si>
  <si>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</si>
  <si>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</si>
  <si>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</si>
  <si>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</si>
  <si>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</si>
  <si>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>ценных бумаг, кроме акций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</si>
  <si>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</si>
  <si>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</si>
  <si>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</si>
  <si>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</si>
  <si>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</si>
  <si>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</si>
  <si>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</si>
  <si>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</si>
  <si>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</si>
  <si>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</si>
  <si>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с.4</t>
  </si>
  <si>
    <t>Источники финансирования дефицита средств - всего</t>
  </si>
  <si>
    <t>(стр.520+стр.620+стр.700+стр.730+стр.820+стр.830)</t>
  </si>
  <si>
    <t>Внутренние источники</t>
  </si>
  <si>
    <t>положительная курсовая разница</t>
  </si>
  <si>
    <t>521</t>
  </si>
  <si>
    <t>поступления от погашения займов (ссуд)</t>
  </si>
  <si>
    <t>525</t>
  </si>
  <si>
    <t>640</t>
  </si>
  <si>
    <t>выплаты по предоставлению займов (ссуд)</t>
  </si>
  <si>
    <t>526</t>
  </si>
  <si>
    <t>540</t>
  </si>
  <si>
    <t>поступления от заимствований от резидентов</t>
  </si>
  <si>
    <t>527</t>
  </si>
  <si>
    <t>710</t>
  </si>
  <si>
    <t>поступления от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</si>
  <si>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</si>
  <si>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</si>
  <si>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</si>
  <si>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</si>
  <si>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</si>
  <si>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</si>
  <si>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</si>
  <si>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</si>
  <si>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</si>
  <si>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</si>
  <si>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</si>
  <si>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</si>
  <si>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</si>
  <si>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</si>
  <si>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</si>
  <si>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</si>
  <si>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</si>
  <si>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</si>
  <si>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</si>
  <si>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</si>
  <si>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t>Форма 0503737 с.5</t>
  </si>
  <si>
    <t>Изменение остатков по внутренним расчетам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</si>
  <si>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</si>
  <si>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</si>
  <si>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</si>
  <si>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</si>
  <si>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Изменение остатков расчетов по внутренним привлечениям средств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</si>
  <si>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</si>
  <si>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</si>
  <si>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</si>
  <si>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</si>
  <si>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</si>
  <si>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Руководитель  _____________________________</t>
  </si>
  <si>
    <t>Руководитель финансово-    ____________________      ___________________________</t>
  </si>
  <si>
    <t xml:space="preserve">                                              (подпись)</t>
  </si>
  <si>
    <t>(расшифровка подписи)</t>
  </si>
  <si>
    <t>экономической службы                    (подпись)                          (расшифровка подписи)</t>
  </si>
  <si>
    <t>Главный бухгалтер  _________________________</t>
  </si>
  <si>
    <t>Викторова К.Ш.</t>
  </si>
  <si>
    <t xml:space="preserve">                                                   (подпись)</t>
  </si>
  <si>
    <t>Централизованная бухгалтерия</t>
  </si>
  <si>
    <t>(наименование, ОГРН, ИНН, КПП, местонахождение)</t>
  </si>
  <si>
    <t>Руководитель</t>
  </si>
  <si>
    <t xml:space="preserve">          ___________________     ___________________      __________________________</t>
  </si>
  <si>
    <t>(уполномоченное лицо)            (должность)                         (подпись)                     (расшифровка подписи)</t>
  </si>
  <si>
    <t>Исполнитель  ____________________     __________________</t>
  </si>
  <si>
    <t xml:space="preserve">                                 (должность)                        (подпись)</t>
  </si>
  <si>
    <t>(телефон, e-mail)</t>
  </si>
  <si>
    <t>" _______ "  ______________________ 20____ г.</t>
  </si>
  <si>
    <t>Иванова Г.В.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</si>
</sst>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7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NumberFormat="1" applyFont="1" applyFill="1" applyAlignment="1" applyProtection="1">
      <alignment horizontal="centerContinuous"/>
    </xf>
    <xf numFmtId="0" fontId="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right"/>
    </xf>
    <xf numFmtId="49" fontId="2" fillId="0" borderId="3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/>
    <xf numFmtId="49" fontId="2" fillId="0" borderId="0" xfId="0" applyNumberFormat="1" applyFont="1" applyFill="1" applyAlignment="1" applyProtection="1">
      <alignment horizontal="centerContinuous"/>
    </xf>
    <xf numFmtId="49" fontId="2" fillId="0" borderId="4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/>
    <xf numFmtId="0" fontId="2" fillId="0" borderId="0" xfId="0" applyFont="1" applyAlignment="1">
      <alignment horizontal="right"/>
    </xf>
    <xf numFmtId="49" fontId="2" fillId="0" borderId="6" xfId="0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/>
    <xf numFmtId="49" fontId="2" fillId="0" borderId="8" xfId="0" applyNumberFormat="1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49" fontId="2" fillId="0" borderId="1" xfId="0" applyNumberFormat="1" applyFont="1" applyFill="1" applyBorder="1" applyAlignment="1" applyProtection="1"/>
    <xf numFmtId="49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left" wrapText="1"/>
    </xf>
    <xf numFmtId="49" fontId="4" fillId="0" borderId="10" xfId="0" applyNumberFormat="1" applyFont="1" applyFill="1" applyBorder="1" applyAlignment="1" applyProtection="1">
      <alignment horizontal="center"/>
    </xf>
    <xf numFmtId="49" fontId="4" fillId="0" borderId="20" xfId="0" applyNumberFormat="1" applyFont="1" applyFill="1" applyBorder="1" applyAlignment="1" applyProtection="1">
      <alignment horizontal="center"/>
    </xf>
    <xf numFmtId="164" fontId="4" fillId="0" borderId="21" xfId="0" applyNumberFormat="1" applyFont="1" applyFill="1" applyBorder="1" applyAlignment="1" applyProtection="1">
      <alignment horizontal="center"/>
    </xf>
    <xf numFmtId="164" fontId="4" fillId="0" borderId="22" xfId="0" applyNumberFormat="1" applyFont="1" applyFill="1" applyBorder="1" applyAlignment="1" applyProtection="1">
      <alignment horizontal="center"/>
    </xf>
    <xf numFmtId="164" fontId="4" fillId="0" borderId="23" xfId="0" applyNumberFormat="1" applyFont="1" applyFill="1" applyBorder="1" applyAlignment="1" applyProtection="1">
      <alignment horizontal="center"/>
    </xf>
    <xf numFmtId="0" fontId="5" fillId="0" borderId="24" xfId="0" applyNumberFormat="1" applyFont="1" applyFill="1" applyBorder="1" applyAlignment="1" applyProtection="1">
      <alignment horizontal="left" wrapText="1"/>
    </xf>
    <xf numFmtId="49" fontId="2" fillId="0" borderId="25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164" fontId="2" fillId="0" borderId="2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wrapText="1"/>
    </xf>
    <xf numFmtId="49" fontId="2" fillId="0" borderId="26" xfId="0" applyNumberFormat="1" applyFont="1" applyFill="1" applyBorder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left" wrapText="1"/>
    </xf>
    <xf numFmtId="49" fontId="2" fillId="0" borderId="15" xfId="0" applyNumberFormat="1" applyFont="1" applyFill="1" applyBorder="1" applyAlignment="1" applyProtection="1">
      <alignment horizontal="center"/>
    </xf>
    <xf numFmtId="49" fontId="2" fillId="0" borderId="16" xfId="0" applyNumberFormat="1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0" fontId="2" fillId="0" borderId="24" xfId="0" applyNumberFormat="1" applyFont="1" applyFill="1" applyBorder="1" applyAlignment="1" applyProtection="1">
      <alignment horizontal="left" wrapText="1"/>
    </xf>
    <xf numFmtId="164" fontId="2" fillId="0" borderId="29" xfId="0" applyNumberFormat="1" applyFont="1" applyFill="1" applyBorder="1" applyAlignment="1" applyProtection="1">
      <alignment horizontal="center"/>
    </xf>
    <xf numFmtId="0" fontId="2" fillId="0" borderId="30" xfId="0" applyNumberFormat="1" applyFont="1" applyFill="1" applyBorder="1" applyAlignment="1" applyProtection="1">
      <alignment horizontal="left" wrapText="1"/>
    </xf>
    <xf numFmtId="49" fontId="2" fillId="0" borderId="31" xfId="0" applyNumberFormat="1" applyFont="1" applyFill="1" applyBorder="1" applyAlignment="1" applyProtection="1">
      <alignment horizontal="center"/>
    </xf>
    <xf numFmtId="49" fontId="2" fillId="0" borderId="32" xfId="0" applyNumberFormat="1" applyFont="1" applyFill="1" applyBorder="1" applyAlignment="1" applyProtection="1">
      <alignment horizontal="center"/>
    </xf>
    <xf numFmtId="164" fontId="2" fillId="0" borderId="18" xfId="0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164" fontId="2" fillId="0" borderId="33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Alignment="1" applyProtection="1"/>
    <xf numFmtId="0" fontId="2" fillId="0" borderId="12" xfId="0" applyNumberFormat="1" applyFont="1" applyFill="1" applyBorder="1" applyAlignment="1" applyProtection="1">
      <alignment horizontal="centerContinuous"/>
    </xf>
    <xf numFmtId="0" fontId="4" fillId="0" borderId="34" xfId="0" applyNumberFormat="1" applyFont="1" applyFill="1" applyBorder="1" applyAlignment="1" applyProtection="1">
      <alignment horizontal="left" wrapText="1"/>
    </xf>
    <xf numFmtId="49" fontId="4" fillId="0" borderId="35" xfId="0" applyNumberFormat="1" applyFont="1" applyFill="1" applyBorder="1" applyAlignment="1" applyProtection="1">
      <alignment horizontal="center"/>
    </xf>
    <xf numFmtId="164" fontId="4" fillId="0" borderId="36" xfId="0" applyNumberFormat="1" applyFont="1" applyFill="1" applyBorder="1" applyAlignment="1" applyProtection="1">
      <alignment horizontal="center"/>
    </xf>
    <xf numFmtId="164" fontId="4" fillId="0" borderId="37" xfId="0" applyNumberFormat="1" applyFont="1" applyFill="1" applyBorder="1" applyAlignment="1" applyProtection="1">
      <alignment horizontal="center"/>
    </xf>
    <xf numFmtId="0" fontId="2" fillId="0" borderId="30" xfId="0" applyNumberFormat="1" applyFont="1" applyFill="1" applyBorder="1" applyAlignment="1" applyProtection="1">
      <alignment horizontal="center" wrapText="1"/>
    </xf>
    <xf numFmtId="49" fontId="4" fillId="0" borderId="25" xfId="0" applyNumberFormat="1" applyFont="1" applyFill="1" applyBorder="1" applyAlignment="1" applyProtection="1">
      <alignment horizontal="center"/>
    </xf>
    <xf numFmtId="164" fontId="4" fillId="0" borderId="14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0" fontId="5" fillId="0" borderId="38" xfId="0" applyNumberFormat="1" applyFont="1" applyFill="1" applyBorder="1" applyAlignment="1" applyProtection="1">
      <alignment horizontal="left" wrapText="1"/>
    </xf>
    <xf numFmtId="164" fontId="2" fillId="0" borderId="39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49" fontId="2" fillId="0" borderId="40" xfId="0" applyNumberFormat="1" applyFont="1" applyFill="1" applyBorder="1" applyAlignment="1" applyProtection="1">
      <alignment horizontal="center"/>
    </xf>
    <xf numFmtId="49" fontId="2" fillId="0" borderId="41" xfId="0" applyNumberFormat="1" applyFont="1" applyFill="1" applyBorder="1" applyAlignment="1" applyProtection="1">
      <alignment horizontal="center"/>
    </xf>
    <xf numFmtId="164" fontId="2" fillId="0" borderId="42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5" fillId="0" borderId="43" xfId="0" applyNumberFormat="1" applyFont="1" applyFill="1" applyBorder="1" applyAlignment="1" applyProtection="1">
      <alignment horizontal="left" wrapText="1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22" xfId="0" applyNumberFormat="1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center"/>
    </xf>
    <xf numFmtId="164" fontId="2" fillId="0" borderId="37" xfId="0" applyNumberFormat="1" applyFont="1" applyFill="1" applyBorder="1" applyAlignment="1" applyProtection="1">
      <alignment horizontal="center"/>
    </xf>
    <xf numFmtId="49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 applyProtection="1">
      <alignment horizontal="center"/>
    </xf>
    <xf numFmtId="0" fontId="2" fillId="0" borderId="38" xfId="0" applyNumberFormat="1" applyFont="1" applyFill="1" applyBorder="1" applyAlignment="1" applyProtection="1">
      <alignment horizontal="left" wrapText="1"/>
    </xf>
    <xf numFmtId="0" fontId="2" fillId="0" borderId="45" xfId="0" applyNumberFormat="1" applyFont="1" applyFill="1" applyBorder="1" applyAlignment="1" applyProtection="1">
      <alignment horizontal="left" wrapText="1"/>
    </xf>
    <xf numFmtId="49" fontId="2" fillId="0" borderId="46" xfId="0" applyNumberFormat="1" applyFont="1" applyFill="1" applyBorder="1" applyAlignment="1" applyProtection="1">
      <alignment horizontal="center"/>
    </xf>
    <xf numFmtId="49" fontId="2" fillId="0" borderId="47" xfId="0" applyNumberFormat="1" applyFont="1" applyFill="1" applyBorder="1" applyAlignment="1" applyProtection="1">
      <alignment horizontal="center"/>
    </xf>
    <xf numFmtId="49" fontId="2" fillId="0" borderId="35" xfId="0" applyNumberFormat="1" applyFont="1" applyFill="1" applyBorder="1" applyAlignment="1" applyProtection="1">
      <alignment horizontal="center"/>
    </xf>
    <xf numFmtId="164" fontId="2" fillId="0" borderId="35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0" fontId="4" fillId="0" borderId="45" xfId="0" applyNumberFormat="1" applyFont="1" applyFill="1" applyBorder="1" applyAlignment="1" applyProtection="1">
      <alignment horizontal="left" wrapText="1"/>
    </xf>
    <xf numFmtId="49" fontId="4" fillId="0" borderId="48" xfId="0" applyNumberFormat="1" applyFont="1" applyFill="1" applyBorder="1" applyAlignment="1" applyProtection="1">
      <alignment horizontal="center"/>
    </xf>
    <xf numFmtId="49" fontId="4" fillId="0" borderId="49" xfId="0" applyNumberFormat="1" applyFont="1" applyFill="1" applyBorder="1" applyAlignment="1" applyProtection="1">
      <alignment horizontal="center"/>
    </xf>
    <xf numFmtId="164" fontId="4" fillId="0" borderId="50" xfId="0" applyNumberFormat="1" applyFont="1" applyFill="1" applyBorder="1" applyAlignment="1" applyProtection="1">
      <alignment horizontal="center"/>
    </xf>
    <xf numFmtId="164" fontId="4" fillId="0" borderId="5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4" fillId="0" borderId="52" xfId="0" applyNumberFormat="1" applyFont="1" applyFill="1" applyBorder="1" applyAlignment="1" applyProtection="1">
      <alignment horizontal="left" wrapText="1"/>
    </xf>
    <xf numFmtId="49" fontId="2" fillId="0" borderId="53" xfId="0" applyNumberFormat="1" applyFont="1" applyFill="1" applyBorder="1" applyAlignment="1" applyProtection="1">
      <alignment horizontal="center"/>
    </xf>
    <xf numFmtId="49" fontId="2" fillId="0" borderId="54" xfId="0" applyNumberFormat="1" applyFont="1" applyFill="1" applyBorder="1" applyAlignment="1" applyProtection="1">
      <alignment horizontal="center"/>
    </xf>
    <xf numFmtId="164" fontId="2" fillId="0" borderId="36" xfId="0" applyNumberFormat="1" applyFont="1" applyFill="1" applyBorder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49" fontId="4" fillId="0" borderId="17" xfId="0" applyNumberFormat="1" applyFont="1" applyFill="1" applyBorder="1" applyAlignment="1" applyProtection="1">
      <alignment horizontal="center"/>
    </xf>
    <xf numFmtId="164" fontId="4" fillId="0" borderId="15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164" fontId="4" fillId="0" borderId="39" xfId="0" applyNumberFormat="1" applyFont="1" applyFill="1" applyBorder="1" applyAlignment="1" applyProtection="1">
      <alignment horizontal="center"/>
    </xf>
    <xf numFmtId="49" fontId="2" fillId="0" borderId="55" xfId="0" applyNumberFormat="1" applyFont="1" applyFill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center"/>
    </xf>
    <xf numFmtId="164" fontId="2" fillId="0" borderId="34" xfId="0" applyNumberFormat="1" applyFont="1" applyFill="1" applyBorder="1" applyAlignment="1" applyProtection="1">
      <alignment horizontal="center"/>
    </xf>
    <xf numFmtId="49" fontId="2" fillId="0" borderId="56" xfId="0" applyNumberFormat="1" applyFont="1" applyFill="1" applyBorder="1" applyAlignment="1" applyProtection="1">
      <alignment horizontal="center"/>
    </xf>
    <xf numFmtId="164" fontId="2" fillId="0" borderId="57" xfId="0" applyNumberFormat="1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49" fontId="2" fillId="0" borderId="5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vertical="top"/>
    </xf>
    <xf numFmtId="0" fontId="2" fillId="0" borderId="52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Alignment="1" applyProtection="1">
      <alignment horizontal="centerContinuous" vertical="top"/>
    </xf>
    <xf numFmtId="0" fontId="3" fillId="0" borderId="0" xfId="0" applyNumberFormat="1" applyFont="1" applyFill="1" applyAlignment="1" applyProtection="1"/>
    <xf numFmtId="0" fontId="6" fillId="0" borderId="0" xfId="0" applyNumberFormat="1" applyFont="1" applyFill="1" applyAlignment="1" applyProtection="1"/>
    <xf numFmtId="0" fontId="2" fillId="0" borderId="52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topLeftCell="A139" workbookViewId="0">
      <selection activeCell="B143" sqref="B143"/>
    </sheetView>
  </sheetViews>
  <sheetFormatPr defaultColWidth="12.5703125" defaultRowHeight="15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.7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3" t="s">
        <v>2</v>
      </c>
    </row>
    <row r="3" spans="1:10" s="7" customFormat="1" ht="11.25">
      <c r="A3" s="4"/>
      <c r="B3" s="4"/>
      <c r="C3" s="4"/>
      <c r="D3" s="4"/>
      <c r="E3" s="4"/>
      <c r="F3" s="4"/>
      <c r="G3" s="4"/>
      <c r="H3" s="4"/>
      <c r="I3" s="5" t="s">
        <v>3</v>
      </c>
      <c r="J3" s="6" t="s">
        <v>4</v>
      </c>
    </row>
    <row r="4" spans="1:10" s="7" customFormat="1" ht="11.25">
      <c r="A4" s="4"/>
      <c r="B4" s="4"/>
      <c r="C4" s="4"/>
      <c r="D4" s="8" t="s">
        <v>5</v>
      </c>
      <c r="E4" s="8"/>
      <c r="F4" s="8"/>
      <c r="G4" s="4"/>
      <c r="H4" s="4"/>
      <c r="I4" s="9" t="s">
        <v>6</v>
      </c>
      <c r="J4" s="10" t="s">
        <v>7</v>
      </c>
    </row>
    <row r="5" spans="1:10">
      <c r="A5" s="4" t="s">
        <v>8</v>
      </c>
      <c r="B5" s="11" t="s">
        <v>9</v>
      </c>
      <c r="C5" s="11"/>
      <c r="D5" s="11"/>
      <c r="E5" s="11"/>
      <c r="F5" s="11"/>
      <c r="G5" s="11"/>
      <c r="H5" s="11"/>
      <c r="I5" s="12" t="s">
        <v>10</v>
      </c>
      <c r="J5" s="13" t="s">
        <v>11</v>
      </c>
    </row>
    <row r="6" spans="1:10">
      <c r="A6" s="4" t="s">
        <v>12</v>
      </c>
      <c r="B6" s="4"/>
      <c r="C6" s="4"/>
      <c r="D6" s="4"/>
      <c r="E6" s="4"/>
      <c r="F6" s="4"/>
      <c r="G6" s="4"/>
      <c r="H6" s="4"/>
      <c r="I6" s="12"/>
      <c r="J6" s="13"/>
    </row>
    <row r="7" spans="1:10">
      <c r="A7" s="4" t="s">
        <v>13</v>
      </c>
      <c r="B7" s="14" t="s">
        <v>11</v>
      </c>
      <c r="C7" s="14"/>
      <c r="D7" s="14"/>
      <c r="E7" s="14"/>
      <c r="F7" s="14"/>
      <c r="G7" s="14"/>
      <c r="H7" s="14"/>
      <c r="I7" s="12" t="s">
        <v>14</v>
      </c>
      <c r="J7" s="6" t="s">
        <v>15</v>
      </c>
    </row>
    <row r="8" spans="1:10">
      <c r="A8" s="4" t="s">
        <v>16</v>
      </c>
      <c r="B8" s="4"/>
      <c r="C8" s="4"/>
      <c r="D8" s="4"/>
      <c r="E8" s="4"/>
      <c r="F8" s="4"/>
      <c r="G8" s="4"/>
      <c r="H8" s="4"/>
      <c r="I8" s="12" t="s">
        <v>10</v>
      </c>
      <c r="J8" s="15" t="s">
        <v>11</v>
      </c>
    </row>
    <row r="9" spans="1:10">
      <c r="A9" s="4" t="s">
        <v>17</v>
      </c>
      <c r="B9" s="4"/>
      <c r="C9" s="4"/>
      <c r="D9" s="4"/>
      <c r="E9" s="4"/>
      <c r="F9" s="4"/>
      <c r="G9" s="4"/>
      <c r="H9" s="4"/>
      <c r="I9" s="12" t="s">
        <v>18</v>
      </c>
      <c r="J9" s="15" t="s">
        <v>19</v>
      </c>
    </row>
    <row r="10" spans="1:10">
      <c r="A10" s="4" t="s">
        <v>20</v>
      </c>
      <c r="B10" s="16" t="s">
        <v>11</v>
      </c>
      <c r="C10" s="16"/>
      <c r="D10" s="16"/>
      <c r="E10" s="16"/>
      <c r="F10" s="16"/>
      <c r="G10" s="16"/>
      <c r="H10" s="16"/>
      <c r="I10" s="12"/>
      <c r="J10" s="15"/>
    </row>
    <row r="11" spans="1:10">
      <c r="A11" s="4" t="s">
        <v>21</v>
      </c>
      <c r="B11" s="4"/>
      <c r="C11" s="4"/>
      <c r="D11" s="4"/>
      <c r="E11" s="4"/>
      <c r="F11" s="4"/>
      <c r="G11" s="4"/>
      <c r="H11" s="4"/>
      <c r="I11" s="12"/>
      <c r="J11" s="6"/>
    </row>
    <row r="12" spans="1:10" ht="15.75" thickBot="1">
      <c r="A12" s="4" t="s">
        <v>22</v>
      </c>
      <c r="B12" s="4"/>
      <c r="C12" s="4"/>
      <c r="D12" s="4"/>
      <c r="E12" s="4"/>
      <c r="F12" s="4"/>
      <c r="G12" s="4"/>
      <c r="H12" s="4"/>
      <c r="I12" s="12" t="s">
        <v>23</v>
      </c>
      <c r="J12" s="17" t="s">
        <v>24</v>
      </c>
    </row>
    <row r="13" spans="1:10">
      <c r="A13" s="18"/>
      <c r="B13" s="18"/>
      <c r="C13" s="18"/>
      <c r="D13" s="2" t="s">
        <v>25</v>
      </c>
      <c r="E13" s="19"/>
      <c r="F13" s="19"/>
      <c r="G13" s="19"/>
      <c r="H13" s="19"/>
      <c r="I13" s="19"/>
      <c r="J13" s="20"/>
    </row>
    <row r="14" spans="1:10">
      <c r="A14" s="21"/>
      <c r="B14" s="22" t="s">
        <v>26</v>
      </c>
      <c r="C14" s="22" t="s">
        <v>26</v>
      </c>
      <c r="D14" s="23" t="s">
        <v>27</v>
      </c>
      <c r="E14" s="24" t="s">
        <v>28</v>
      </c>
      <c r="F14" s="24"/>
      <c r="G14" s="24"/>
      <c r="H14" s="24"/>
      <c r="I14" s="25"/>
      <c r="J14" s="26" t="s">
        <v>29</v>
      </c>
    </row>
    <row r="15" spans="1:10">
      <c r="A15" s="21" t="s">
        <v>30</v>
      </c>
      <c r="B15" s="22" t="s">
        <v>31</v>
      </c>
      <c r="C15" s="22" t="s">
        <v>32</v>
      </c>
      <c r="D15" s="22" t="s">
        <v>33</v>
      </c>
      <c r="E15" s="27" t="s">
        <v>34</v>
      </c>
      <c r="F15" s="27" t="s">
        <v>35</v>
      </c>
      <c r="G15" s="27" t="s">
        <v>36</v>
      </c>
      <c r="H15" s="27" t="s">
        <v>37</v>
      </c>
      <c r="I15" s="27" t="s">
        <v>38</v>
      </c>
      <c r="J15" s="26" t="s">
        <v>33</v>
      </c>
    </row>
    <row r="16" spans="1:10">
      <c r="A16" s="28"/>
      <c r="B16" s="29" t="s">
        <v>39</v>
      </c>
      <c r="C16" s="22" t="s">
        <v>40</v>
      </c>
      <c r="D16" s="29" t="s">
        <v>41</v>
      </c>
      <c r="E16" s="23" t="s">
        <v>42</v>
      </c>
      <c r="F16" s="30" t="s">
        <v>42</v>
      </c>
      <c r="G16" s="30" t="s">
        <v>43</v>
      </c>
      <c r="H16" s="30" t="s">
        <v>44</v>
      </c>
      <c r="I16" s="30"/>
      <c r="J16" s="31" t="s">
        <v>41</v>
      </c>
    </row>
    <row r="17" spans="1:10" ht="15.75" thickBot="1">
      <c r="A17" s="32" t="s">
        <v>45</v>
      </c>
      <c r="B17" s="33">
        <v>2</v>
      </c>
      <c r="C17" s="34" t="s">
        <v>46</v>
      </c>
      <c r="D17" s="32" t="s">
        <v>47</v>
      </c>
      <c r="E17" s="35" t="s">
        <v>48</v>
      </c>
      <c r="F17" s="36" t="s">
        <v>49</v>
      </c>
      <c r="G17" s="36" t="s">
        <v>50</v>
      </c>
      <c r="H17" s="37" t="s">
        <v>51</v>
      </c>
      <c r="I17" s="37" t="s">
        <v>52</v>
      </c>
      <c r="J17" s="38" t="s">
        <v>53</v>
      </c>
    </row>
    <row r="18" spans="1:10" ht="23.25">
      <c r="A18" s="39" t="s">
        <v>54</v>
      </c>
      <c r="B18" s="40" t="s">
        <v>55</v>
      </c>
      <c r="C18" s="41"/>
      <c r="D18" s="42">
        <f>D19+D22+D23+D24+D28+D37</f>
        <v>-6436624.2199999997</v>
      </c>
      <c r="E18" s="42">
        <f>E19+E22+E23+E24+E28+E37</f>
        <v>-6247358.5099999998</v>
      </c>
      <c r="F18" s="42">
        <f>F19+F22+F23+F24+F28+F37</f>
        <v>0</v>
      </c>
      <c r="G18" s="42">
        <f>G19+G22+G23+G24+G28+G37</f>
        <v>0</v>
      </c>
      <c r="H18" s="42">
        <f>H19+H22+H23+H24+H28+H37</f>
        <v>0</v>
      </c>
      <c r="I18" s="43">
        <f>E18+F18+G18+H18</f>
        <v>-6247358.5099999998</v>
      </c>
      <c r="J18" s="44">
        <f>D18-I18</f>
        <v>-189265.70999999996</v>
      </c>
    </row>
    <row r="19" spans="1:10" ht="36.75">
      <c r="A19" s="45" t="s">
        <v>56</v>
      </c>
      <c r="B19" s="46" t="s">
        <v>57</v>
      </c>
      <c r="C19" s="38" t="s">
        <v>58</v>
      </c>
      <c r="D19" s="47">
        <f>D21</f>
        <v>0</v>
      </c>
      <c r="E19" s="47">
        <f>E21</f>
        <v>0</v>
      </c>
      <c r="F19" s="47">
        <f>F21</f>
        <v>0</v>
      </c>
      <c r="G19" s="47">
        <f>G21</f>
        <v>0</v>
      </c>
      <c r="H19" s="47">
        <f>H21</f>
        <v>0</v>
      </c>
      <c r="I19" s="48">
        <f>E19+F19+G19+H19</f>
        <v>0</v>
      </c>
      <c r="J19" s="49">
        <f>D19-I19</f>
        <v>0</v>
      </c>
    </row>
    <row r="20" spans="1:10">
      <c r="A20" s="50" t="s">
        <v>59</v>
      </c>
      <c r="B20" s="46"/>
      <c r="C20" s="51"/>
      <c r="D20" s="47"/>
      <c r="E20" s="47"/>
      <c r="F20" s="47"/>
      <c r="G20" s="47"/>
      <c r="H20" s="47"/>
      <c r="I20" s="47"/>
      <c r="J20" s="52"/>
    </row>
    <row r="21" spans="1:10" ht="23.25">
      <c r="A21" s="53" t="s">
        <v>60</v>
      </c>
      <c r="B21" s="54" t="s">
        <v>61</v>
      </c>
      <c r="C21" s="55" t="s">
        <v>58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  <c r="I21" s="57">
        <f>E21+F21+G21+H21</f>
        <v>0</v>
      </c>
      <c r="J21" s="52">
        <f>D21-I21</f>
        <v>0</v>
      </c>
    </row>
    <row r="22" spans="1:10" ht="60.75">
      <c r="A22" s="45" t="s">
        <v>62</v>
      </c>
      <c r="B22" s="36" t="s">
        <v>63</v>
      </c>
      <c r="C22" s="38" t="s">
        <v>64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48">
        <f>E22+F22+G22+H22</f>
        <v>0</v>
      </c>
      <c r="J22" s="49">
        <f>D22-I22</f>
        <v>0</v>
      </c>
    </row>
    <row r="23" spans="1:10" ht="84.75">
      <c r="A23" s="45" t="s">
        <v>65</v>
      </c>
      <c r="B23" s="46" t="s">
        <v>66</v>
      </c>
      <c r="C23" s="51" t="s">
        <v>67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8">
        <f>E23+F23+G23+H23</f>
        <v>0</v>
      </c>
      <c r="J23" s="49">
        <f>D23-I23</f>
        <v>0</v>
      </c>
    </row>
    <row r="24" spans="1:10" ht="60.75">
      <c r="A24" s="45" t="s">
        <v>68</v>
      </c>
      <c r="B24" s="46" t="s">
        <v>69</v>
      </c>
      <c r="C24" s="51" t="s">
        <v>70</v>
      </c>
      <c r="D24" s="47">
        <f>D26+D27</f>
        <v>0</v>
      </c>
      <c r="E24" s="47">
        <f>E26+E27</f>
        <v>0</v>
      </c>
      <c r="F24" s="47">
        <f>F26+F27</f>
        <v>0</v>
      </c>
      <c r="G24" s="47">
        <f>G26+G27</f>
        <v>0</v>
      </c>
      <c r="H24" s="47">
        <f>H26+H27</f>
        <v>0</v>
      </c>
      <c r="I24" s="48">
        <f>E24+F24+G24+H24</f>
        <v>0</v>
      </c>
      <c r="J24" s="49">
        <f>D24-I24</f>
        <v>0</v>
      </c>
    </row>
    <row r="25" spans="1:10">
      <c r="A25" s="50" t="s">
        <v>71</v>
      </c>
      <c r="B25" s="46"/>
      <c r="C25" s="51"/>
      <c r="D25" s="47"/>
      <c r="E25" s="47"/>
      <c r="F25" s="47"/>
      <c r="G25" s="47"/>
      <c r="H25" s="47"/>
      <c r="I25" s="47"/>
      <c r="J25" s="52"/>
    </row>
    <row r="26" spans="1:10" ht="79.5">
      <c r="A26" s="53" t="s">
        <v>72</v>
      </c>
      <c r="B26" s="54" t="s">
        <v>73</v>
      </c>
      <c r="C26" s="55" t="s">
        <v>74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f>E26+F26+G26+H26</f>
        <v>0</v>
      </c>
      <c r="J26" s="52">
        <f>D26-I26</f>
        <v>0</v>
      </c>
    </row>
    <row r="27" spans="1:10" ht="45.75">
      <c r="A27" s="59" t="s">
        <v>75</v>
      </c>
      <c r="B27" s="46" t="s">
        <v>76</v>
      </c>
      <c r="C27" s="51" t="s">
        <v>77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f>E27+F27+G27+H27</f>
        <v>0</v>
      </c>
      <c r="J27" s="49">
        <f>D27-I27</f>
        <v>0</v>
      </c>
    </row>
    <row r="28" spans="1:10" ht="36.75">
      <c r="A28" s="45" t="s">
        <v>78</v>
      </c>
      <c r="B28" s="46" t="s">
        <v>79</v>
      </c>
      <c r="C28" s="51" t="s">
        <v>80</v>
      </c>
      <c r="D28" s="47">
        <f>D30+D31+D32+D33+D34+D35+D36</f>
        <v>0</v>
      </c>
      <c r="E28" s="47">
        <f>E30+E31+E32+E33+E34+E35+E36</f>
        <v>0</v>
      </c>
      <c r="F28" s="47">
        <f>F30+F31+F32+F33+F34+F35+F36</f>
        <v>0</v>
      </c>
      <c r="G28" s="47">
        <f>G30+G31+G32+G33+G34+G35+G36</f>
        <v>0</v>
      </c>
      <c r="H28" s="47">
        <f>H30+H31+H32+H33+H34+H35+H36</f>
        <v>0</v>
      </c>
      <c r="I28" s="47">
        <f>E28+F28+G28+H28</f>
        <v>0</v>
      </c>
      <c r="J28" s="49">
        <f>D28-I28</f>
        <v>0</v>
      </c>
    </row>
    <row r="29" spans="1:10">
      <c r="A29" s="50" t="s">
        <v>71</v>
      </c>
      <c r="B29" s="46"/>
      <c r="C29" s="51"/>
      <c r="D29" s="47"/>
      <c r="E29" s="47"/>
      <c r="F29" s="47"/>
      <c r="G29" s="47"/>
      <c r="H29" s="47"/>
      <c r="I29" s="47"/>
      <c r="J29" s="60"/>
    </row>
    <row r="30" spans="1:10" ht="34.5">
      <c r="A30" s="53" t="s">
        <v>81</v>
      </c>
      <c r="B30" s="54" t="s">
        <v>82</v>
      </c>
      <c r="C30" s="55" t="s">
        <v>83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f t="shared" ref="I30:I37" si="0">E30+F30+G30+H30</f>
        <v>0</v>
      </c>
      <c r="J30" s="52">
        <f t="shared" ref="J30:J37" si="1">D30-I30</f>
        <v>0</v>
      </c>
    </row>
    <row r="31" spans="1:10" ht="34.5">
      <c r="A31" s="59" t="s">
        <v>84</v>
      </c>
      <c r="B31" s="46" t="s">
        <v>85</v>
      </c>
      <c r="C31" s="51" t="s">
        <v>86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f t="shared" si="0"/>
        <v>0</v>
      </c>
      <c r="J31" s="49">
        <f t="shared" si="1"/>
        <v>0</v>
      </c>
    </row>
    <row r="32" spans="1:10" ht="34.5">
      <c r="A32" s="59" t="s">
        <v>87</v>
      </c>
      <c r="B32" s="46" t="s">
        <v>88</v>
      </c>
      <c r="C32" s="51" t="s">
        <v>89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f t="shared" si="0"/>
        <v>0</v>
      </c>
      <c r="J32" s="49">
        <f t="shared" si="1"/>
        <v>0</v>
      </c>
    </row>
    <row r="33" spans="1:10" ht="34.5">
      <c r="A33" s="59" t="s">
        <v>90</v>
      </c>
      <c r="B33" s="46" t="s">
        <v>91</v>
      </c>
      <c r="C33" s="51" t="s">
        <v>92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f t="shared" si="0"/>
        <v>0</v>
      </c>
      <c r="J33" s="49">
        <f t="shared" si="1"/>
        <v>0</v>
      </c>
    </row>
    <row r="34" spans="1:10" ht="34.5">
      <c r="A34" s="59" t="s">
        <v>93</v>
      </c>
      <c r="B34" s="46" t="s">
        <v>94</v>
      </c>
      <c r="C34" s="51" t="s">
        <v>95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f t="shared" si="0"/>
        <v>0</v>
      </c>
      <c r="J34" s="49">
        <f t="shared" si="1"/>
        <v>0</v>
      </c>
    </row>
    <row r="35" spans="1:10" ht="23.25">
      <c r="A35" s="59" t="s">
        <v>96</v>
      </c>
      <c r="B35" s="46" t="s">
        <v>97</v>
      </c>
      <c r="C35" s="51" t="s">
        <v>98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f t="shared" si="0"/>
        <v>0</v>
      </c>
      <c r="J35" s="49">
        <f t="shared" si="1"/>
        <v>0</v>
      </c>
    </row>
    <row r="36" spans="1:10" ht="45.75">
      <c r="A36" s="59" t="s">
        <v>99</v>
      </c>
      <c r="B36" s="46" t="s">
        <v>100</v>
      </c>
      <c r="C36" s="51" t="s">
        <v>101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f t="shared" si="0"/>
        <v>0</v>
      </c>
      <c r="J36" s="49">
        <f t="shared" si="1"/>
        <v>0</v>
      </c>
    </row>
    <row r="37" spans="1:10" ht="24.75">
      <c r="A37" s="45" t="s">
        <v>102</v>
      </c>
      <c r="B37" s="46" t="s">
        <v>103</v>
      </c>
      <c r="C37" s="51" t="s">
        <v>104</v>
      </c>
      <c r="D37" s="47">
        <f>D39+D40+D41+D42</f>
        <v>-6436624.2199999997</v>
      </c>
      <c r="E37" s="47">
        <f>E39+E40+E41+E42</f>
        <v>-6247358.5099999998</v>
      </c>
      <c r="F37" s="47">
        <f>F39+F40+F41+F42</f>
        <v>0</v>
      </c>
      <c r="G37" s="47">
        <f>G39+G40+G41+G42</f>
        <v>0</v>
      </c>
      <c r="H37" s="47">
        <f>H39+H40+H41+H42</f>
        <v>0</v>
      </c>
      <c r="I37" s="47">
        <f t="shared" si="0"/>
        <v>-6247358.5099999998</v>
      </c>
      <c r="J37" s="49">
        <f t="shared" si="1"/>
        <v>-189265.70999999996</v>
      </c>
    </row>
    <row r="38" spans="1:10">
      <c r="A38" s="50" t="s">
        <v>59</v>
      </c>
      <c r="B38" s="46"/>
      <c r="C38" s="51"/>
      <c r="D38" s="47"/>
      <c r="E38" s="47"/>
      <c r="F38" s="47"/>
      <c r="G38" s="47"/>
      <c r="H38" s="47"/>
      <c r="I38" s="47"/>
      <c r="J38" s="60"/>
    </row>
    <row r="39" spans="1:10" ht="68.25">
      <c r="A39" s="53" t="s">
        <v>105</v>
      </c>
      <c r="B39" s="54" t="s">
        <v>106</v>
      </c>
      <c r="C39" s="55" t="s">
        <v>104</v>
      </c>
      <c r="D39" s="56">
        <v>-5781150.0199999996</v>
      </c>
      <c r="E39" s="56">
        <v>-5591884.3099999996</v>
      </c>
      <c r="F39" s="56">
        <v>0</v>
      </c>
      <c r="G39" s="56">
        <v>0</v>
      </c>
      <c r="H39" s="56"/>
      <c r="I39" s="56">
        <f>E39+F39+G39+H39</f>
        <v>-5591884.3099999996</v>
      </c>
      <c r="J39" s="52">
        <f>D39-I39</f>
        <v>-189265.70999999996</v>
      </c>
    </row>
    <row r="40" spans="1:10" ht="23.25">
      <c r="A40" s="59" t="s">
        <v>107</v>
      </c>
      <c r="B40" s="46" t="s">
        <v>108</v>
      </c>
      <c r="C40" s="51" t="s">
        <v>104</v>
      </c>
      <c r="D40" s="47">
        <v>-429579.44</v>
      </c>
      <c r="E40" s="47">
        <v>-429579.44</v>
      </c>
      <c r="F40" s="47">
        <v>0</v>
      </c>
      <c r="G40" s="47">
        <v>0</v>
      </c>
      <c r="H40" s="47"/>
      <c r="I40" s="47">
        <f>E40+F40+G40+H40</f>
        <v>-429579.44</v>
      </c>
      <c r="J40" s="49">
        <f>D40-I40</f>
        <v>0</v>
      </c>
    </row>
    <row r="41" spans="1:10" ht="23.25">
      <c r="A41" s="61" t="s">
        <v>109</v>
      </c>
      <c r="B41" s="46" t="s">
        <v>110</v>
      </c>
      <c r="C41" s="51" t="s">
        <v>104</v>
      </c>
      <c r="D41" s="47">
        <v>0</v>
      </c>
      <c r="E41" s="47">
        <v>0</v>
      </c>
      <c r="F41" s="47">
        <v>0</v>
      </c>
      <c r="G41" s="47">
        <v>0</v>
      </c>
      <c r="H41" s="47"/>
      <c r="I41" s="47">
        <f>E41+F41+G41+H41</f>
        <v>0</v>
      </c>
      <c r="J41" s="49">
        <f>D41-I41</f>
        <v>0</v>
      </c>
    </row>
    <row r="42" spans="1:10" ht="15.75" thickBot="1">
      <c r="A42" s="59" t="s">
        <v>111</v>
      </c>
      <c r="B42" s="62" t="s">
        <v>112</v>
      </c>
      <c r="C42" s="63" t="s">
        <v>104</v>
      </c>
      <c r="D42" s="64">
        <v>-225894.76</v>
      </c>
      <c r="E42" s="64">
        <v>-225894.76</v>
      </c>
      <c r="F42" s="64">
        <v>0</v>
      </c>
      <c r="G42" s="64">
        <v>0</v>
      </c>
      <c r="H42" s="64">
        <v>0</v>
      </c>
      <c r="I42" s="65">
        <f>E42+F42+G42+H42</f>
        <v>-225894.76</v>
      </c>
      <c r="J42" s="66">
        <f>D42-I42</f>
        <v>0</v>
      </c>
    </row>
    <row r="43" spans="1:10" s="68" customFormat="1">
      <c r="A43" s="18"/>
      <c r="B43" s="18"/>
      <c r="C43" s="18"/>
      <c r="D43" s="2" t="s">
        <v>113</v>
      </c>
      <c r="E43" s="19"/>
      <c r="F43" s="19"/>
      <c r="G43" s="19"/>
      <c r="H43" s="19"/>
      <c r="I43" s="19"/>
      <c r="J43" s="67" t="s">
        <v>114</v>
      </c>
    </row>
    <row r="44" spans="1:10" s="68" customFormat="1" ht="11.25">
      <c r="A44" s="21"/>
      <c r="B44" s="22" t="s">
        <v>26</v>
      </c>
      <c r="C44" s="22" t="s">
        <v>26</v>
      </c>
      <c r="D44" s="22" t="s">
        <v>27</v>
      </c>
      <c r="E44" s="69" t="s">
        <v>28</v>
      </c>
      <c r="F44" s="24"/>
      <c r="G44" s="24"/>
      <c r="H44" s="24"/>
      <c r="I44" s="25"/>
      <c r="J44" s="26" t="s">
        <v>29</v>
      </c>
    </row>
    <row r="45" spans="1:10" s="68" customFormat="1" ht="11.25">
      <c r="A45" s="21" t="s">
        <v>30</v>
      </c>
      <c r="B45" s="22" t="s">
        <v>31</v>
      </c>
      <c r="C45" s="22" t="s">
        <v>32</v>
      </c>
      <c r="D45" s="22" t="s">
        <v>33</v>
      </c>
      <c r="E45" s="27" t="s">
        <v>34</v>
      </c>
      <c r="F45" s="27" t="s">
        <v>35</v>
      </c>
      <c r="G45" s="27" t="s">
        <v>36</v>
      </c>
      <c r="H45" s="27" t="s">
        <v>37</v>
      </c>
      <c r="I45" s="27" t="s">
        <v>38</v>
      </c>
      <c r="J45" s="26" t="s">
        <v>33</v>
      </c>
    </row>
    <row r="46" spans="1:10" s="68" customFormat="1" ht="11.25">
      <c r="A46" s="28"/>
      <c r="B46" s="29" t="s">
        <v>39</v>
      </c>
      <c r="C46" s="22" t="s">
        <v>40</v>
      </c>
      <c r="D46" s="29" t="s">
        <v>41</v>
      </c>
      <c r="E46" s="23" t="s">
        <v>42</v>
      </c>
      <c r="F46" s="30" t="s">
        <v>42</v>
      </c>
      <c r="G46" s="30" t="s">
        <v>43</v>
      </c>
      <c r="H46" s="30" t="s">
        <v>44</v>
      </c>
      <c r="I46" s="30"/>
      <c r="J46" s="31" t="s">
        <v>41</v>
      </c>
    </row>
    <row r="47" spans="1:10" s="68" customFormat="1" ht="12" thickBot="1">
      <c r="A47" s="32" t="s">
        <v>45</v>
      </c>
      <c r="B47" s="33">
        <v>2</v>
      </c>
      <c r="C47" s="34" t="s">
        <v>46</v>
      </c>
      <c r="D47" s="32" t="s">
        <v>47</v>
      </c>
      <c r="E47" s="35" t="s">
        <v>48</v>
      </c>
      <c r="F47" s="36" t="s">
        <v>49</v>
      </c>
      <c r="G47" s="36" t="s">
        <v>50</v>
      </c>
      <c r="H47" s="37" t="s">
        <v>51</v>
      </c>
      <c r="I47" s="37" t="s">
        <v>52</v>
      </c>
      <c r="J47" s="38" t="s">
        <v>53</v>
      </c>
    </row>
    <row r="48" spans="1:10" s="68" customFormat="1" ht="22.5">
      <c r="A48" s="70" t="s">
        <v>115</v>
      </c>
      <c r="B48" s="71" t="s">
        <v>116</v>
      </c>
      <c r="C48" s="41" t="s">
        <v>80</v>
      </c>
      <c r="D48" s="72">
        <f>D50+D55+D63+D67+D76+D80+D84+D85+D91</f>
        <v>-6247358.5099999998</v>
      </c>
      <c r="E48" s="72">
        <f>E50+E55+E63+E67+E76+E80+E84+E85+E91</f>
        <v>-6210300.6100000003</v>
      </c>
      <c r="F48" s="72">
        <f>F50+F55+F63+F67+F76+F80+F84+F85+F91</f>
        <v>0</v>
      </c>
      <c r="G48" s="72">
        <f>G50+G55+G63+G67+G76+G80+G84+G85+G91</f>
        <v>0</v>
      </c>
      <c r="H48" s="72">
        <f>H50+H55+H63+H67+H76+H80+H84+H85+H91</f>
        <v>0</v>
      </c>
      <c r="I48" s="43">
        <f>E48+F48+G48+H48</f>
        <v>-6210300.6100000003</v>
      </c>
      <c r="J48" s="73">
        <f>D48-I48</f>
        <v>-37057.899999999441</v>
      </c>
    </row>
    <row r="49" spans="1:10" s="68" customFormat="1" ht="11.25">
      <c r="A49" s="74" t="s">
        <v>71</v>
      </c>
      <c r="B49" s="75"/>
      <c r="C49" s="38"/>
      <c r="D49" s="76"/>
      <c r="E49" s="76"/>
      <c r="F49" s="76"/>
      <c r="G49" s="76"/>
      <c r="H49" s="76"/>
      <c r="I49" s="76"/>
      <c r="J49" s="77"/>
    </row>
    <row r="50" spans="1:10" s="68" customFormat="1" ht="72">
      <c r="A50" s="78" t="s">
        <v>117</v>
      </c>
      <c r="B50" s="54" t="s">
        <v>118</v>
      </c>
      <c r="C50" s="55" t="s">
        <v>119</v>
      </c>
      <c r="D50" s="56">
        <f>D52+D53+D54</f>
        <v>-4331406.0600000005</v>
      </c>
      <c r="E50" s="56">
        <f>E52+E53+E54</f>
        <v>-4331406.0600000005</v>
      </c>
      <c r="F50" s="56">
        <f>F52+F53+F54</f>
        <v>0</v>
      </c>
      <c r="G50" s="56">
        <f>G52+G53+G54</f>
        <v>0</v>
      </c>
      <c r="H50" s="56">
        <f>H52+H53+H54</f>
        <v>0</v>
      </c>
      <c r="I50" s="57">
        <f>E50+F50+G50+H50</f>
        <v>-4331406.0600000005</v>
      </c>
      <c r="J50" s="79">
        <f>D50-I50</f>
        <v>0</v>
      </c>
    </row>
    <row r="51" spans="1:10" s="68" customFormat="1" ht="11.25">
      <c r="A51" s="50" t="s">
        <v>71</v>
      </c>
      <c r="B51" s="36"/>
      <c r="C51" s="38"/>
      <c r="D51" s="58"/>
      <c r="E51" s="58"/>
      <c r="F51" s="58"/>
      <c r="G51" s="58"/>
      <c r="H51" s="58"/>
      <c r="I51" s="80"/>
      <c r="J51" s="60"/>
    </row>
    <row r="52" spans="1:10" s="68" customFormat="1" ht="22.5">
      <c r="A52" s="53" t="s">
        <v>120</v>
      </c>
      <c r="B52" s="54" t="s">
        <v>121</v>
      </c>
      <c r="C52" s="55" t="s">
        <v>122</v>
      </c>
      <c r="D52" s="56">
        <v>-3314136.4</v>
      </c>
      <c r="E52" s="56">
        <v>-3314136.4</v>
      </c>
      <c r="F52" s="56">
        <v>0</v>
      </c>
      <c r="G52" s="56">
        <v>0</v>
      </c>
      <c r="H52" s="56">
        <v>0</v>
      </c>
      <c r="I52" s="56">
        <f>E52+F52+G52+H52</f>
        <v>-3314136.4</v>
      </c>
      <c r="J52" s="52">
        <f>D52-I52</f>
        <v>0</v>
      </c>
    </row>
    <row r="53" spans="1:10" s="68" customFormat="1" ht="22.5">
      <c r="A53" s="59" t="s">
        <v>123</v>
      </c>
      <c r="B53" s="36" t="s">
        <v>124</v>
      </c>
      <c r="C53" s="38" t="s">
        <v>125</v>
      </c>
      <c r="D53" s="58">
        <v>-27203.18</v>
      </c>
      <c r="E53" s="58">
        <v>-27203.18</v>
      </c>
      <c r="F53" s="58">
        <v>0</v>
      </c>
      <c r="G53" s="58">
        <v>0</v>
      </c>
      <c r="H53" s="58">
        <v>0</v>
      </c>
      <c r="I53" s="47">
        <f>E53+F53+G53+H53</f>
        <v>-27203.18</v>
      </c>
      <c r="J53" s="49">
        <f>D53-I53</f>
        <v>0</v>
      </c>
    </row>
    <row r="54" spans="1:10" s="68" customFormat="1" ht="33.75">
      <c r="A54" s="59" t="s">
        <v>126</v>
      </c>
      <c r="B54" s="46" t="s">
        <v>127</v>
      </c>
      <c r="C54" s="51" t="s">
        <v>128</v>
      </c>
      <c r="D54" s="47">
        <v>-990066.48</v>
      </c>
      <c r="E54" s="47">
        <v>-990066.48</v>
      </c>
      <c r="F54" s="47">
        <v>0</v>
      </c>
      <c r="G54" s="47">
        <v>0</v>
      </c>
      <c r="H54" s="47">
        <v>0</v>
      </c>
      <c r="I54" s="47">
        <f>E54+F54+G54+H54</f>
        <v>-990066.48</v>
      </c>
      <c r="J54" s="49">
        <f>D54-I54</f>
        <v>0</v>
      </c>
    </row>
    <row r="55" spans="1:10" s="68" customFormat="1" ht="36">
      <c r="A55" s="45" t="s">
        <v>129</v>
      </c>
      <c r="B55" s="46" t="s">
        <v>130</v>
      </c>
      <c r="C55" s="51" t="s">
        <v>131</v>
      </c>
      <c r="D55" s="47">
        <f>D57+D58+D59+D60+D61+D62</f>
        <v>-1368288.93</v>
      </c>
      <c r="E55" s="47">
        <f>E57+E58+E59+E60+E61+E62</f>
        <v>-1368288.93</v>
      </c>
      <c r="F55" s="47">
        <f>F57+F58+F59+F60+F61+F62</f>
        <v>0</v>
      </c>
      <c r="G55" s="47">
        <f>G57+G58+G59+G60+G61+G62</f>
        <v>0</v>
      </c>
      <c r="H55" s="47">
        <f>H57+H58+H59+H60+H61+H62</f>
        <v>0</v>
      </c>
      <c r="I55" s="47">
        <f>E55+F55+G55+H55</f>
        <v>-1368288.93</v>
      </c>
      <c r="J55" s="49">
        <f>D55-I55</f>
        <v>0</v>
      </c>
    </row>
    <row r="56" spans="1:10" s="68" customFormat="1" ht="11.25">
      <c r="A56" s="50" t="s">
        <v>71</v>
      </c>
      <c r="B56" s="46"/>
      <c r="C56" s="51"/>
      <c r="D56" s="47"/>
      <c r="E56" s="47"/>
      <c r="F56" s="47"/>
      <c r="G56" s="47"/>
      <c r="H56" s="47"/>
      <c r="I56" s="47"/>
      <c r="J56" s="60"/>
    </row>
    <row r="57" spans="1:10" s="68" customFormat="1" ht="11.25">
      <c r="A57" s="53" t="s">
        <v>132</v>
      </c>
      <c r="B57" s="54" t="s">
        <v>133</v>
      </c>
      <c r="C57" s="55" t="s">
        <v>134</v>
      </c>
      <c r="D57" s="56">
        <v>-15075.43</v>
      </c>
      <c r="E57" s="56">
        <v>-15075.43</v>
      </c>
      <c r="F57" s="56">
        <v>0</v>
      </c>
      <c r="G57" s="56">
        <v>0</v>
      </c>
      <c r="H57" s="56">
        <v>0</v>
      </c>
      <c r="I57" s="56">
        <f t="shared" ref="I57:I63" si="2">E57+F57+G57+H57</f>
        <v>-15075.43</v>
      </c>
      <c r="J57" s="52">
        <f t="shared" ref="J57:J63" si="3">D57-I57</f>
        <v>0</v>
      </c>
    </row>
    <row r="58" spans="1:10" s="68" customFormat="1" ht="22.5">
      <c r="A58" s="59" t="s">
        <v>135</v>
      </c>
      <c r="B58" s="46" t="s">
        <v>136</v>
      </c>
      <c r="C58" s="51" t="s">
        <v>137</v>
      </c>
      <c r="D58" s="47">
        <v>-2200.5</v>
      </c>
      <c r="E58" s="47">
        <v>-2200.5</v>
      </c>
      <c r="F58" s="47">
        <v>0</v>
      </c>
      <c r="G58" s="47">
        <v>0</v>
      </c>
      <c r="H58" s="47">
        <v>0</v>
      </c>
      <c r="I58" s="47">
        <f t="shared" si="2"/>
        <v>-2200.5</v>
      </c>
      <c r="J58" s="49">
        <f t="shared" si="3"/>
        <v>0</v>
      </c>
    </row>
    <row r="59" spans="1:10" s="68" customFormat="1" ht="22.5">
      <c r="A59" s="59" t="s">
        <v>138</v>
      </c>
      <c r="B59" s="46" t="s">
        <v>139</v>
      </c>
      <c r="C59" s="51" t="s">
        <v>140</v>
      </c>
      <c r="D59" s="47">
        <v>-1072779.23</v>
      </c>
      <c r="E59" s="47">
        <v>-1072779.23</v>
      </c>
      <c r="F59" s="47">
        <v>0</v>
      </c>
      <c r="G59" s="47">
        <v>0</v>
      </c>
      <c r="H59" s="47">
        <v>0</v>
      </c>
      <c r="I59" s="47">
        <f t="shared" si="2"/>
        <v>-1072779.23</v>
      </c>
      <c r="J59" s="49">
        <f t="shared" si="3"/>
        <v>0</v>
      </c>
    </row>
    <row r="60" spans="1:10" s="68" customFormat="1" ht="33.75">
      <c r="A60" s="59" t="s">
        <v>141</v>
      </c>
      <c r="B60" s="81" t="s">
        <v>142</v>
      </c>
      <c r="C60" s="82" t="s">
        <v>143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47">
        <f t="shared" si="2"/>
        <v>0</v>
      </c>
      <c r="J60" s="49">
        <f t="shared" si="3"/>
        <v>0</v>
      </c>
    </row>
    <row r="61" spans="1:10" s="68" customFormat="1" ht="33.75">
      <c r="A61" s="61" t="s">
        <v>144</v>
      </c>
      <c r="B61" s="81" t="s">
        <v>145</v>
      </c>
      <c r="C61" s="82" t="s">
        <v>146</v>
      </c>
      <c r="D61" s="83">
        <v>-136487.51</v>
      </c>
      <c r="E61" s="83">
        <v>-136487.51</v>
      </c>
      <c r="F61" s="83">
        <v>0</v>
      </c>
      <c r="G61" s="83">
        <v>0</v>
      </c>
      <c r="H61" s="83">
        <v>0</v>
      </c>
      <c r="I61" s="47">
        <f t="shared" si="2"/>
        <v>-136487.51</v>
      </c>
      <c r="J61" s="49">
        <f t="shared" si="3"/>
        <v>0</v>
      </c>
    </row>
    <row r="62" spans="1:10" s="68" customFormat="1" ht="22.5">
      <c r="A62" s="59" t="s">
        <v>147</v>
      </c>
      <c r="B62" s="36" t="s">
        <v>148</v>
      </c>
      <c r="C62" s="38" t="s">
        <v>149</v>
      </c>
      <c r="D62" s="58">
        <v>-141746.26</v>
      </c>
      <c r="E62" s="58">
        <v>-141746.26</v>
      </c>
      <c r="F62" s="58">
        <v>0</v>
      </c>
      <c r="G62" s="58">
        <v>0</v>
      </c>
      <c r="H62" s="58">
        <v>0</v>
      </c>
      <c r="I62" s="47">
        <f t="shared" si="2"/>
        <v>-141746.26</v>
      </c>
      <c r="J62" s="49">
        <f t="shared" si="3"/>
        <v>0</v>
      </c>
    </row>
    <row r="63" spans="1:10" s="68" customFormat="1" ht="48">
      <c r="A63" s="45" t="s">
        <v>150</v>
      </c>
      <c r="B63" s="46" t="s">
        <v>151</v>
      </c>
      <c r="C63" s="51" t="s">
        <v>152</v>
      </c>
      <c r="D63" s="83">
        <f>D65+D66</f>
        <v>0</v>
      </c>
      <c r="E63" s="83">
        <f>E65+E66</f>
        <v>0</v>
      </c>
      <c r="F63" s="83">
        <f>F65+F66</f>
        <v>0</v>
      </c>
      <c r="G63" s="83">
        <f>G65+G66</f>
        <v>0</v>
      </c>
      <c r="H63" s="83">
        <f>H65+H66</f>
        <v>0</v>
      </c>
      <c r="I63" s="47">
        <f t="shared" si="2"/>
        <v>0</v>
      </c>
      <c r="J63" s="49">
        <f t="shared" si="3"/>
        <v>0</v>
      </c>
    </row>
    <row r="64" spans="1:10" s="68" customFormat="1" ht="11.25">
      <c r="A64" s="50" t="s">
        <v>71</v>
      </c>
      <c r="B64" s="46"/>
      <c r="C64" s="51"/>
      <c r="D64" s="47"/>
      <c r="E64" s="47"/>
      <c r="F64" s="47"/>
      <c r="G64" s="47"/>
      <c r="H64" s="47"/>
      <c r="I64" s="47"/>
      <c r="J64" s="60"/>
    </row>
    <row r="65" spans="1:10" s="68" customFormat="1" ht="56.25">
      <c r="A65" s="53" t="s">
        <v>153</v>
      </c>
      <c r="B65" s="54" t="s">
        <v>154</v>
      </c>
      <c r="C65" s="55" t="s">
        <v>155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f>E65+F65+G65+H65</f>
        <v>0</v>
      </c>
      <c r="J65" s="52">
        <f>D65-I65</f>
        <v>0</v>
      </c>
    </row>
    <row r="66" spans="1:10" s="68" customFormat="1" ht="56.25">
      <c r="A66" s="59" t="s">
        <v>156</v>
      </c>
      <c r="B66" s="36" t="s">
        <v>157</v>
      </c>
      <c r="C66" s="38" t="s">
        <v>158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47">
        <f>E66+F66+G66+H66</f>
        <v>0</v>
      </c>
      <c r="J66" s="49">
        <f>D66-I66</f>
        <v>0</v>
      </c>
    </row>
    <row r="67" spans="1:10" s="68" customFormat="1" ht="72">
      <c r="A67" s="45" t="s">
        <v>159</v>
      </c>
      <c r="B67" s="46" t="s">
        <v>119</v>
      </c>
      <c r="C67" s="51" t="s">
        <v>160</v>
      </c>
      <c r="D67" s="83">
        <f>D69+D70</f>
        <v>0</v>
      </c>
      <c r="E67" s="83">
        <f>E69+E70</f>
        <v>0</v>
      </c>
      <c r="F67" s="83">
        <f>F69+F70</f>
        <v>0</v>
      </c>
      <c r="G67" s="83">
        <f>G69+G70</f>
        <v>0</v>
      </c>
      <c r="H67" s="83">
        <f>H69+H70</f>
        <v>0</v>
      </c>
      <c r="I67" s="47">
        <f>E67+F67+G67+H67</f>
        <v>0</v>
      </c>
      <c r="J67" s="49">
        <f>D67-I67</f>
        <v>0</v>
      </c>
    </row>
    <row r="68" spans="1:10" s="68" customFormat="1" ht="11.25">
      <c r="A68" s="50" t="s">
        <v>71</v>
      </c>
      <c r="B68" s="46"/>
      <c r="C68" s="51"/>
      <c r="D68" s="47"/>
      <c r="E68" s="47"/>
      <c r="F68" s="47"/>
      <c r="G68" s="47"/>
      <c r="H68" s="47"/>
      <c r="I68" s="47"/>
      <c r="J68" s="60"/>
    </row>
    <row r="69" spans="1:10" s="68" customFormat="1" ht="78.75">
      <c r="A69" s="53" t="s">
        <v>161</v>
      </c>
      <c r="B69" s="54" t="s">
        <v>122</v>
      </c>
      <c r="C69" s="55" t="s">
        <v>162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8">
        <f>E69+F69+G69+H69</f>
        <v>0</v>
      </c>
      <c r="J69" s="52">
        <f>D69-I69</f>
        <v>0</v>
      </c>
    </row>
    <row r="70" spans="1:10" s="68" customFormat="1" ht="102" thickBot="1">
      <c r="A70" s="59" t="s">
        <v>163</v>
      </c>
      <c r="B70" s="62" t="s">
        <v>125</v>
      </c>
      <c r="C70" s="63" t="s">
        <v>164</v>
      </c>
      <c r="D70" s="64">
        <v>0</v>
      </c>
      <c r="E70" s="64">
        <v>0</v>
      </c>
      <c r="F70" s="64">
        <v>0</v>
      </c>
      <c r="G70" s="64">
        <v>0</v>
      </c>
      <c r="H70" s="65">
        <v>0</v>
      </c>
      <c r="I70" s="64">
        <f>E70+F70+G70+H70</f>
        <v>0</v>
      </c>
      <c r="J70" s="66">
        <f>D70-I70</f>
        <v>0</v>
      </c>
    </row>
    <row r="71" spans="1:10" s="68" customFormat="1">
      <c r="A71" s="18"/>
      <c r="B71" s="18"/>
      <c r="C71" s="18"/>
      <c r="D71" s="2"/>
      <c r="E71" s="19"/>
      <c r="F71" s="19"/>
      <c r="G71" s="19"/>
      <c r="H71" s="19"/>
      <c r="I71" s="19"/>
      <c r="J71" s="67" t="s">
        <v>165</v>
      </c>
    </row>
    <row r="72" spans="1:10" s="68" customFormat="1" ht="11.25">
      <c r="A72" s="21"/>
      <c r="B72" s="22" t="s">
        <v>26</v>
      </c>
      <c r="C72" s="22" t="s">
        <v>26</v>
      </c>
      <c r="D72" s="22" t="s">
        <v>27</v>
      </c>
      <c r="E72" s="69" t="s">
        <v>28</v>
      </c>
      <c r="F72" s="24"/>
      <c r="G72" s="24"/>
      <c r="H72" s="24"/>
      <c r="I72" s="25"/>
      <c r="J72" s="26" t="s">
        <v>29</v>
      </c>
    </row>
    <row r="73" spans="1:10" s="68" customFormat="1" ht="11.25">
      <c r="A73" s="21" t="s">
        <v>30</v>
      </c>
      <c r="B73" s="22" t="s">
        <v>31</v>
      </c>
      <c r="C73" s="22" t="s">
        <v>32</v>
      </c>
      <c r="D73" s="22" t="s">
        <v>33</v>
      </c>
      <c r="E73" s="27" t="s">
        <v>34</v>
      </c>
      <c r="F73" s="27" t="s">
        <v>35</v>
      </c>
      <c r="G73" s="27" t="s">
        <v>36</v>
      </c>
      <c r="H73" s="27" t="s">
        <v>37</v>
      </c>
      <c r="I73" s="27" t="s">
        <v>38</v>
      </c>
      <c r="J73" s="26" t="s">
        <v>33</v>
      </c>
    </row>
    <row r="74" spans="1:10" s="68" customFormat="1" ht="11.25">
      <c r="A74" s="21"/>
      <c r="B74" s="29" t="s">
        <v>39</v>
      </c>
      <c r="C74" s="22" t="s">
        <v>40</v>
      </c>
      <c r="D74" s="29" t="s">
        <v>41</v>
      </c>
      <c r="E74" s="23" t="s">
        <v>42</v>
      </c>
      <c r="F74" s="30" t="s">
        <v>42</v>
      </c>
      <c r="G74" s="30" t="s">
        <v>43</v>
      </c>
      <c r="H74" s="30" t="s">
        <v>44</v>
      </c>
      <c r="I74" s="30"/>
      <c r="J74" s="31" t="s">
        <v>41</v>
      </c>
    </row>
    <row r="75" spans="1:10" s="68" customFormat="1" ht="12" thickBot="1">
      <c r="A75" s="81" t="s">
        <v>45</v>
      </c>
      <c r="B75" s="84">
        <v>2</v>
      </c>
      <c r="C75" s="34" t="s">
        <v>46</v>
      </c>
      <c r="D75" s="32" t="s">
        <v>47</v>
      </c>
      <c r="E75" s="34" t="s">
        <v>48</v>
      </c>
      <c r="F75" s="36" t="s">
        <v>49</v>
      </c>
      <c r="G75" s="36" t="s">
        <v>50</v>
      </c>
      <c r="H75" s="37" t="s">
        <v>51</v>
      </c>
      <c r="I75" s="37" t="s">
        <v>52</v>
      </c>
      <c r="J75" s="38" t="s">
        <v>53</v>
      </c>
    </row>
    <row r="76" spans="1:10" s="68" customFormat="1" ht="48">
      <c r="A76" s="85" t="s">
        <v>166</v>
      </c>
      <c r="B76" s="86" t="s">
        <v>152</v>
      </c>
      <c r="C76" s="87" t="s">
        <v>167</v>
      </c>
      <c r="D76" s="88">
        <f>D78+D79</f>
        <v>0</v>
      </c>
      <c r="E76" s="88">
        <f>E78+E79</f>
        <v>0</v>
      </c>
      <c r="F76" s="88">
        <f>F78+F79</f>
        <v>0</v>
      </c>
      <c r="G76" s="88">
        <f>G78+G79</f>
        <v>0</v>
      </c>
      <c r="H76" s="88">
        <f>H78+H79</f>
        <v>0</v>
      </c>
      <c r="I76" s="88">
        <f>E76+F76+G76+H76</f>
        <v>0</v>
      </c>
      <c r="J76" s="89">
        <f>D76-I76</f>
        <v>0</v>
      </c>
    </row>
    <row r="77" spans="1:10" s="68" customFormat="1" ht="11.25">
      <c r="A77" s="74" t="s">
        <v>71</v>
      </c>
      <c r="B77" s="90"/>
      <c r="C77" s="38"/>
      <c r="D77" s="91"/>
      <c r="E77" s="91"/>
      <c r="F77" s="91"/>
      <c r="G77" s="91"/>
      <c r="H77" s="91"/>
      <c r="I77" s="91"/>
      <c r="J77" s="77"/>
    </row>
    <row r="78" spans="1:10" s="68" customFormat="1" ht="78.75">
      <c r="A78" s="53" t="s">
        <v>168</v>
      </c>
      <c r="B78" s="54" t="s">
        <v>158</v>
      </c>
      <c r="C78" s="55" t="s">
        <v>169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f>E78+F78+G78+H78</f>
        <v>0</v>
      </c>
      <c r="J78" s="52">
        <f>D78-I78</f>
        <v>0</v>
      </c>
    </row>
    <row r="79" spans="1:10" s="68" customFormat="1" ht="45">
      <c r="A79" s="59" t="s">
        <v>170</v>
      </c>
      <c r="B79" s="36" t="s">
        <v>171</v>
      </c>
      <c r="C79" s="38" t="s">
        <v>172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47">
        <f>E79+F79+G79+H79</f>
        <v>0</v>
      </c>
      <c r="J79" s="49">
        <f>D79-I79</f>
        <v>0</v>
      </c>
    </row>
    <row r="80" spans="1:10" s="68" customFormat="1" ht="24">
      <c r="A80" s="45" t="s">
        <v>173</v>
      </c>
      <c r="B80" s="46" t="s">
        <v>160</v>
      </c>
      <c r="C80" s="51" t="s">
        <v>174</v>
      </c>
      <c r="D80" s="83">
        <f>D82+D83</f>
        <v>0</v>
      </c>
      <c r="E80" s="83">
        <f>E82+E83</f>
        <v>0</v>
      </c>
      <c r="F80" s="83">
        <f>F82+F83</f>
        <v>0</v>
      </c>
      <c r="G80" s="83">
        <f>G82+G83</f>
        <v>0</v>
      </c>
      <c r="H80" s="83">
        <f>H82+H83</f>
        <v>0</v>
      </c>
      <c r="I80" s="47">
        <f>E80+F80+G80+H80</f>
        <v>0</v>
      </c>
      <c r="J80" s="49">
        <f>D80-I80</f>
        <v>0</v>
      </c>
    </row>
    <row r="81" spans="1:10" s="68" customFormat="1" ht="11.25">
      <c r="A81" s="50" t="s">
        <v>71</v>
      </c>
      <c r="B81" s="46"/>
      <c r="C81" s="51"/>
      <c r="D81" s="47"/>
      <c r="E81" s="47"/>
      <c r="F81" s="47"/>
      <c r="G81" s="47"/>
      <c r="H81" s="47"/>
      <c r="I81" s="47"/>
      <c r="J81" s="60"/>
    </row>
    <row r="82" spans="1:10" s="68" customFormat="1" ht="45">
      <c r="A82" s="92" t="s">
        <v>175</v>
      </c>
      <c r="B82" s="54" t="s">
        <v>164</v>
      </c>
      <c r="C82" s="55" t="s">
        <v>176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f>E82+F82+G82+H82</f>
        <v>0</v>
      </c>
      <c r="J82" s="52">
        <f>D82-I82</f>
        <v>0</v>
      </c>
    </row>
    <row r="83" spans="1:10" s="68" customFormat="1" ht="90">
      <c r="A83" s="53" t="s">
        <v>177</v>
      </c>
      <c r="B83" s="54" t="s">
        <v>178</v>
      </c>
      <c r="C83" s="55" t="s">
        <v>179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47">
        <f>E83+F83+G83+H83</f>
        <v>0</v>
      </c>
      <c r="J83" s="49">
        <f>D83-I83</f>
        <v>0</v>
      </c>
    </row>
    <row r="84" spans="1:10" s="68" customFormat="1" ht="24">
      <c r="A84" s="45" t="s">
        <v>180</v>
      </c>
      <c r="B84" s="46" t="s">
        <v>167</v>
      </c>
      <c r="C84" s="51" t="s">
        <v>181</v>
      </c>
      <c r="D84" s="47">
        <v>-10200</v>
      </c>
      <c r="E84" s="47">
        <v>-10200</v>
      </c>
      <c r="F84" s="47">
        <v>0</v>
      </c>
      <c r="G84" s="47">
        <v>0</v>
      </c>
      <c r="H84" s="47">
        <v>0</v>
      </c>
      <c r="I84" s="47">
        <f>E84+F84+G84+H84</f>
        <v>-10200</v>
      </c>
      <c r="J84" s="49">
        <f>D84-I84</f>
        <v>0</v>
      </c>
    </row>
    <row r="85" spans="1:10" s="68" customFormat="1" ht="60">
      <c r="A85" s="45" t="s">
        <v>182</v>
      </c>
      <c r="B85" s="46" t="s">
        <v>174</v>
      </c>
      <c r="C85" s="51" t="s">
        <v>183</v>
      </c>
      <c r="D85" s="83">
        <f>D87+D88+D89+D90</f>
        <v>-537463.52</v>
      </c>
      <c r="E85" s="83">
        <f>E87+E88+E89+E90</f>
        <v>-500405.62</v>
      </c>
      <c r="F85" s="83">
        <f>F87+F88+F89+F90</f>
        <v>0</v>
      </c>
      <c r="G85" s="83">
        <f>G87+G88+G89+G90</f>
        <v>0</v>
      </c>
      <c r="H85" s="83">
        <f>H87+H88+H89+H90</f>
        <v>0</v>
      </c>
      <c r="I85" s="47">
        <f>E85+F85+G85+H85</f>
        <v>-500405.62</v>
      </c>
      <c r="J85" s="49">
        <f>D85-I85</f>
        <v>-37057.900000000023</v>
      </c>
    </row>
    <row r="86" spans="1:10" s="68" customFormat="1" ht="11.25">
      <c r="A86" s="50" t="s">
        <v>71</v>
      </c>
      <c r="B86" s="46"/>
      <c r="C86" s="51"/>
      <c r="D86" s="47"/>
      <c r="E86" s="47"/>
      <c r="F86" s="47"/>
      <c r="G86" s="47"/>
      <c r="H86" s="47"/>
      <c r="I86" s="47"/>
      <c r="J86" s="60"/>
    </row>
    <row r="87" spans="1:10" s="68" customFormat="1" ht="22.5">
      <c r="A87" s="53" t="s">
        <v>184</v>
      </c>
      <c r="B87" s="36" t="s">
        <v>185</v>
      </c>
      <c r="C87" s="38" t="s">
        <v>186</v>
      </c>
      <c r="D87" s="58">
        <v>-50445</v>
      </c>
      <c r="E87" s="58">
        <v>-50445</v>
      </c>
      <c r="F87" s="58">
        <v>0</v>
      </c>
      <c r="G87" s="58">
        <v>0</v>
      </c>
      <c r="H87" s="58">
        <v>0</v>
      </c>
      <c r="I87" s="56">
        <f>E87+F87+G87+H87</f>
        <v>-50445</v>
      </c>
      <c r="J87" s="52">
        <f>D87-I87</f>
        <v>0</v>
      </c>
    </row>
    <row r="88" spans="1:10" s="68" customFormat="1" ht="22.5">
      <c r="A88" s="93" t="s">
        <v>187</v>
      </c>
      <c r="B88" s="94" t="s">
        <v>176</v>
      </c>
      <c r="C88" s="82" t="s">
        <v>188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47">
        <f>E88+F88+G88+H88</f>
        <v>0</v>
      </c>
      <c r="J88" s="49">
        <f>D88-I88</f>
        <v>0</v>
      </c>
    </row>
    <row r="89" spans="1:10" s="68" customFormat="1" ht="22.5">
      <c r="A89" s="93" t="s">
        <v>189</v>
      </c>
      <c r="B89" s="94" t="s">
        <v>179</v>
      </c>
      <c r="C89" s="82" t="s">
        <v>190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47">
        <f>E89+F89+G89+H89</f>
        <v>0</v>
      </c>
      <c r="J89" s="49">
        <f>D89-I89</f>
        <v>0</v>
      </c>
    </row>
    <row r="90" spans="1:10" s="68" customFormat="1" ht="22.5">
      <c r="A90" s="93" t="s">
        <v>191</v>
      </c>
      <c r="B90" s="94" t="s">
        <v>192</v>
      </c>
      <c r="C90" s="82" t="s">
        <v>193</v>
      </c>
      <c r="D90" s="83">
        <v>-487018.52</v>
      </c>
      <c r="E90" s="83">
        <f>-451949.33+1988.71</f>
        <v>-449960.62</v>
      </c>
      <c r="F90" s="83">
        <v>0</v>
      </c>
      <c r="G90" s="83">
        <v>0</v>
      </c>
      <c r="H90" s="83">
        <v>0</v>
      </c>
      <c r="I90" s="47">
        <f>E90+F90+G90+H90</f>
        <v>-449960.62</v>
      </c>
      <c r="J90" s="49">
        <f>D90-I90</f>
        <v>-37057.900000000023</v>
      </c>
    </row>
    <row r="91" spans="1:10" s="68" customFormat="1" ht="60">
      <c r="A91" s="45" t="s">
        <v>194</v>
      </c>
      <c r="B91" s="46" t="s">
        <v>195</v>
      </c>
      <c r="C91" s="51" t="s">
        <v>196</v>
      </c>
      <c r="D91" s="83">
        <f>D93+D94+D95</f>
        <v>0</v>
      </c>
      <c r="E91" s="83">
        <f>E93+E94+E95</f>
        <v>0</v>
      </c>
      <c r="F91" s="83">
        <f>F93+F94+F95</f>
        <v>0</v>
      </c>
      <c r="G91" s="83">
        <f>G93+G94+G95</f>
        <v>0</v>
      </c>
      <c r="H91" s="83">
        <f>H93+H94+H95</f>
        <v>0</v>
      </c>
      <c r="I91" s="47">
        <f>E91+F91+G91+H91</f>
        <v>0</v>
      </c>
      <c r="J91" s="49">
        <f>D91-I91</f>
        <v>0</v>
      </c>
    </row>
    <row r="92" spans="1:10" s="68" customFormat="1" ht="11.25">
      <c r="A92" s="50" t="s">
        <v>59</v>
      </c>
      <c r="B92" s="46"/>
      <c r="C92" s="51"/>
      <c r="D92" s="47"/>
      <c r="E92" s="47"/>
      <c r="F92" s="47"/>
      <c r="G92" s="47"/>
      <c r="H92" s="47"/>
      <c r="I92" s="47"/>
      <c r="J92" s="60"/>
    </row>
    <row r="93" spans="1:10" s="68" customFormat="1" ht="22.5">
      <c r="A93" s="53" t="s">
        <v>197</v>
      </c>
      <c r="B93" s="36" t="s">
        <v>19</v>
      </c>
      <c r="C93" s="38" t="s">
        <v>198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6">
        <f>E93+F93+G93+H93</f>
        <v>0</v>
      </c>
      <c r="J93" s="52">
        <f>D93-I93</f>
        <v>0</v>
      </c>
    </row>
    <row r="94" spans="1:10" s="68" customFormat="1" ht="33.75">
      <c r="A94" s="93" t="s">
        <v>199</v>
      </c>
      <c r="B94" s="94" t="s">
        <v>200</v>
      </c>
      <c r="C94" s="82" t="s">
        <v>201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47">
        <f>E94+F94+G94+H94</f>
        <v>0</v>
      </c>
      <c r="J94" s="49">
        <f>D94-I94</f>
        <v>0</v>
      </c>
    </row>
    <row r="95" spans="1:10" s="68" customFormat="1" ht="34.5" thickBot="1">
      <c r="A95" s="93" t="s">
        <v>202</v>
      </c>
      <c r="B95" s="95" t="s">
        <v>203</v>
      </c>
      <c r="C95" s="51" t="s">
        <v>204</v>
      </c>
      <c r="D95" s="47">
        <v>0</v>
      </c>
      <c r="E95" s="47">
        <v>0</v>
      </c>
      <c r="F95" s="47">
        <v>0</v>
      </c>
      <c r="G95" s="47">
        <v>0</v>
      </c>
      <c r="H95" s="48">
        <v>0</v>
      </c>
      <c r="I95" s="64">
        <f>E95+F95+G95+H95</f>
        <v>0</v>
      </c>
      <c r="J95" s="66">
        <f>D95-I95</f>
        <v>0</v>
      </c>
    </row>
    <row r="96" spans="1:10" s="68" customFormat="1" ht="12" thickBot="1">
      <c r="A96" s="93"/>
      <c r="B96" s="96"/>
      <c r="C96" s="96"/>
      <c r="D96" s="97"/>
      <c r="E96" s="97"/>
      <c r="F96" s="97"/>
      <c r="G96" s="97"/>
      <c r="H96" s="97"/>
      <c r="I96" s="98"/>
      <c r="J96" s="98"/>
    </row>
    <row r="97" spans="1:10" s="68" customFormat="1" ht="45.75" thickBot="1">
      <c r="A97" s="99" t="s">
        <v>205</v>
      </c>
      <c r="B97" s="100" t="s">
        <v>206</v>
      </c>
      <c r="C97" s="101" t="s">
        <v>80</v>
      </c>
      <c r="D97" s="102">
        <f t="shared" ref="D97:I97" si="4">D18-D48</f>
        <v>-189265.70999999996</v>
      </c>
      <c r="E97" s="102">
        <f t="shared" si="4"/>
        <v>-37057.899999999441</v>
      </c>
      <c r="F97" s="102">
        <f t="shared" si="4"/>
        <v>0</v>
      </c>
      <c r="G97" s="102">
        <f t="shared" si="4"/>
        <v>0</v>
      </c>
      <c r="H97" s="102">
        <f t="shared" si="4"/>
        <v>0</v>
      </c>
      <c r="I97" s="102">
        <f t="shared" si="4"/>
        <v>-37057.899999999441</v>
      </c>
      <c r="J97" s="103" t="s">
        <v>80</v>
      </c>
    </row>
    <row r="98" spans="1:10" s="68" customFormat="1">
      <c r="A98" s="18"/>
      <c r="B98" s="18"/>
      <c r="C98" s="2" t="s">
        <v>207</v>
      </c>
      <c r="D98" s="104"/>
      <c r="E98" s="19"/>
      <c r="F98" s="19"/>
      <c r="G98" s="19"/>
      <c r="H98" s="19"/>
      <c r="I98" s="19"/>
      <c r="J98" s="67" t="s">
        <v>208</v>
      </c>
    </row>
    <row r="99" spans="1:10" s="68" customFormat="1" ht="11.25">
      <c r="A99" s="21"/>
      <c r="B99" s="22" t="s">
        <v>26</v>
      </c>
      <c r="C99" s="22" t="s">
        <v>26</v>
      </c>
      <c r="D99" s="22" t="s">
        <v>27</v>
      </c>
      <c r="E99" s="69" t="s">
        <v>28</v>
      </c>
      <c r="F99" s="24"/>
      <c r="G99" s="24"/>
      <c r="H99" s="24"/>
      <c r="I99" s="25"/>
      <c r="J99" s="26" t="s">
        <v>29</v>
      </c>
    </row>
    <row r="100" spans="1:10" s="68" customFormat="1" ht="11.25">
      <c r="A100" s="21" t="s">
        <v>30</v>
      </c>
      <c r="B100" s="22" t="s">
        <v>31</v>
      </c>
      <c r="C100" s="22" t="s">
        <v>32</v>
      </c>
      <c r="D100" s="22" t="s">
        <v>33</v>
      </c>
      <c r="E100" s="27" t="s">
        <v>34</v>
      </c>
      <c r="F100" s="27" t="s">
        <v>35</v>
      </c>
      <c r="G100" s="27" t="s">
        <v>36</v>
      </c>
      <c r="H100" s="27" t="s">
        <v>37</v>
      </c>
      <c r="I100" s="27" t="s">
        <v>38</v>
      </c>
      <c r="J100" s="26" t="s">
        <v>33</v>
      </c>
    </row>
    <row r="101" spans="1:10" s="68" customFormat="1" ht="11.25">
      <c r="A101" s="28"/>
      <c r="B101" s="29" t="s">
        <v>39</v>
      </c>
      <c r="C101" s="22" t="s">
        <v>40</v>
      </c>
      <c r="D101" s="29" t="s">
        <v>41</v>
      </c>
      <c r="E101" s="23" t="s">
        <v>42</v>
      </c>
      <c r="F101" s="30" t="s">
        <v>42</v>
      </c>
      <c r="G101" s="30" t="s">
        <v>43</v>
      </c>
      <c r="H101" s="30" t="s">
        <v>44</v>
      </c>
      <c r="I101" s="30"/>
      <c r="J101" s="31" t="s">
        <v>41</v>
      </c>
    </row>
    <row r="102" spans="1:10" s="68" customFormat="1" ht="12" thickBot="1">
      <c r="A102" s="32" t="s">
        <v>45</v>
      </c>
      <c r="B102" s="33">
        <v>2</v>
      </c>
      <c r="C102" s="34" t="s">
        <v>46</v>
      </c>
      <c r="D102" s="32" t="s">
        <v>47</v>
      </c>
      <c r="E102" s="34" t="s">
        <v>48</v>
      </c>
      <c r="F102" s="36" t="s">
        <v>49</v>
      </c>
      <c r="G102" s="36" t="s">
        <v>50</v>
      </c>
      <c r="H102" s="37" t="s">
        <v>51</v>
      </c>
      <c r="I102" s="37" t="s">
        <v>52</v>
      </c>
      <c r="J102" s="38" t="s">
        <v>53</v>
      </c>
    </row>
    <row r="103" spans="1:10" s="68" customFormat="1" ht="56.25">
      <c r="A103" s="105" t="s">
        <v>209</v>
      </c>
      <c r="B103" s="106"/>
      <c r="C103" s="107"/>
      <c r="D103" s="108"/>
      <c r="E103" s="109"/>
      <c r="F103" s="109"/>
      <c r="G103" s="109"/>
      <c r="H103" s="109"/>
      <c r="I103" s="109"/>
      <c r="J103" s="110"/>
    </row>
    <row r="104" spans="1:10" s="68" customFormat="1" ht="45">
      <c r="A104" s="92" t="s">
        <v>210</v>
      </c>
      <c r="B104" s="111" t="s">
        <v>196</v>
      </c>
      <c r="C104" s="112"/>
      <c r="D104" s="113">
        <f t="shared" ref="D104:I104" si="5">D106+D113+D118+D121+D130+D134</f>
        <v>0</v>
      </c>
      <c r="E104" s="113">
        <f t="shared" si="5"/>
        <v>-37057.899999999441</v>
      </c>
      <c r="F104" s="113">
        <f t="shared" si="5"/>
        <v>0</v>
      </c>
      <c r="G104" s="113">
        <f t="shared" si="5"/>
        <v>0</v>
      </c>
      <c r="H104" s="113">
        <f t="shared" si="5"/>
        <v>0</v>
      </c>
      <c r="I104" s="114">
        <f t="shared" si="5"/>
        <v>-37057.899999999441</v>
      </c>
      <c r="J104" s="115">
        <f>D104-I104</f>
        <v>37057.899999999441</v>
      </c>
    </row>
    <row r="105" spans="1:10" s="68" customFormat="1" ht="11.25">
      <c r="A105" s="50" t="s">
        <v>71</v>
      </c>
      <c r="B105" s="90"/>
      <c r="C105" s="38"/>
      <c r="D105" s="91"/>
      <c r="E105" s="91"/>
      <c r="F105" s="91"/>
      <c r="G105" s="91"/>
      <c r="H105" s="91"/>
      <c r="I105" s="91"/>
      <c r="J105" s="77"/>
    </row>
    <row r="106" spans="1:10" s="68" customFormat="1" ht="24">
      <c r="A106" s="78" t="s">
        <v>211</v>
      </c>
      <c r="B106" s="54" t="s">
        <v>198</v>
      </c>
      <c r="C106" s="55"/>
      <c r="D106" s="56">
        <f>D108+D109+D110+D111+D112</f>
        <v>0</v>
      </c>
      <c r="E106" s="56">
        <f>E108+E109+E110+E111+E112</f>
        <v>0</v>
      </c>
      <c r="F106" s="56">
        <f>F108+F109+F110+F111+F112</f>
        <v>0</v>
      </c>
      <c r="G106" s="56">
        <f>G108+G109+G110+G111+G112</f>
        <v>0</v>
      </c>
      <c r="H106" s="56">
        <f>H108+H109+H110+H111+H112</f>
        <v>0</v>
      </c>
      <c r="I106" s="57">
        <f>E106+F106+G106+H106</f>
        <v>0</v>
      </c>
      <c r="J106" s="79">
        <f>D106-I106</f>
        <v>0</v>
      </c>
    </row>
    <row r="107" spans="1:10" s="68" customFormat="1" ht="11.25">
      <c r="A107" s="50" t="s">
        <v>59</v>
      </c>
      <c r="B107" s="36"/>
      <c r="C107" s="38"/>
      <c r="D107" s="58"/>
      <c r="E107" s="58"/>
      <c r="F107" s="58"/>
      <c r="G107" s="58"/>
      <c r="H107" s="80"/>
      <c r="I107" s="80"/>
      <c r="J107" s="60"/>
    </row>
    <row r="108" spans="1:10" s="68" customFormat="1" ht="33.75">
      <c r="A108" s="53" t="s">
        <v>212</v>
      </c>
      <c r="B108" s="54" t="s">
        <v>213</v>
      </c>
      <c r="C108" s="55" t="s">
        <v>133</v>
      </c>
      <c r="D108" s="56"/>
      <c r="E108" s="56">
        <v>0</v>
      </c>
      <c r="F108" s="56">
        <v>0</v>
      </c>
      <c r="G108" s="56">
        <v>0</v>
      </c>
      <c r="H108" s="57">
        <v>0</v>
      </c>
      <c r="I108" s="56">
        <f t="shared" ref="I108:I113" si="6">E108+F108+G108+H108</f>
        <v>0</v>
      </c>
      <c r="J108" s="52">
        <f t="shared" ref="J108:J113" si="7">D108-I108</f>
        <v>0</v>
      </c>
    </row>
    <row r="109" spans="1:10" s="68" customFormat="1" ht="33.75">
      <c r="A109" s="93" t="s">
        <v>214</v>
      </c>
      <c r="B109" s="94" t="s">
        <v>215</v>
      </c>
      <c r="C109" s="82" t="s">
        <v>216</v>
      </c>
      <c r="D109" s="83"/>
      <c r="E109" s="83">
        <v>0</v>
      </c>
      <c r="F109" s="83">
        <v>0</v>
      </c>
      <c r="G109" s="83">
        <v>0</v>
      </c>
      <c r="H109" s="83">
        <v>0</v>
      </c>
      <c r="I109" s="47">
        <f t="shared" si="6"/>
        <v>0</v>
      </c>
      <c r="J109" s="49">
        <f t="shared" si="7"/>
        <v>0</v>
      </c>
    </row>
    <row r="110" spans="1:10" s="68" customFormat="1" ht="45">
      <c r="A110" s="93" t="s">
        <v>217</v>
      </c>
      <c r="B110" s="94" t="s">
        <v>218</v>
      </c>
      <c r="C110" s="82" t="s">
        <v>219</v>
      </c>
      <c r="D110" s="83"/>
      <c r="E110" s="83">
        <v>0</v>
      </c>
      <c r="F110" s="83">
        <v>0</v>
      </c>
      <c r="G110" s="83">
        <v>0</v>
      </c>
      <c r="H110" s="83">
        <v>0</v>
      </c>
      <c r="I110" s="47">
        <f t="shared" si="6"/>
        <v>0</v>
      </c>
      <c r="J110" s="49">
        <f t="shared" si="7"/>
        <v>0</v>
      </c>
    </row>
    <row r="111" spans="1:10" s="68" customFormat="1" ht="33.75">
      <c r="A111" s="93" t="s">
        <v>220</v>
      </c>
      <c r="B111" s="95" t="s">
        <v>221</v>
      </c>
      <c r="C111" s="51" t="s">
        <v>222</v>
      </c>
      <c r="D111" s="47"/>
      <c r="E111" s="47">
        <v>0</v>
      </c>
      <c r="F111" s="47">
        <v>0</v>
      </c>
      <c r="G111" s="47">
        <v>0</v>
      </c>
      <c r="H111" s="47">
        <v>0</v>
      </c>
      <c r="I111" s="47">
        <f t="shared" si="6"/>
        <v>0</v>
      </c>
      <c r="J111" s="49">
        <f t="shared" si="7"/>
        <v>0</v>
      </c>
    </row>
    <row r="112" spans="1:10" s="68" customFormat="1" ht="45">
      <c r="A112" s="93" t="s">
        <v>223</v>
      </c>
      <c r="B112" s="116" t="s">
        <v>224</v>
      </c>
      <c r="C112" s="82" t="s">
        <v>225</v>
      </c>
      <c r="D112" s="83"/>
      <c r="E112" s="83">
        <v>0</v>
      </c>
      <c r="F112" s="83">
        <v>0</v>
      </c>
      <c r="G112" s="83">
        <v>0</v>
      </c>
      <c r="H112" s="83">
        <v>0</v>
      </c>
      <c r="I112" s="47">
        <f t="shared" si="6"/>
        <v>0</v>
      </c>
      <c r="J112" s="49">
        <f t="shared" si="7"/>
        <v>0</v>
      </c>
    </row>
    <row r="113" spans="1:10" s="68" customFormat="1" ht="24">
      <c r="A113" s="78" t="s">
        <v>226</v>
      </c>
      <c r="B113" s="54" t="s">
        <v>95</v>
      </c>
      <c r="C113" s="55"/>
      <c r="D113" s="56">
        <f>D115+D116+D117</f>
        <v>0</v>
      </c>
      <c r="E113" s="56">
        <f>E115+E116+E117</f>
        <v>0</v>
      </c>
      <c r="F113" s="56">
        <f>F115+F116+F117</f>
        <v>0</v>
      </c>
      <c r="G113" s="56">
        <f>G115+G116+G117</f>
        <v>0</v>
      </c>
      <c r="H113" s="56">
        <f>H115+H116+H117</f>
        <v>0</v>
      </c>
      <c r="I113" s="83">
        <f t="shared" si="6"/>
        <v>0</v>
      </c>
      <c r="J113" s="49">
        <f t="shared" si="7"/>
        <v>0</v>
      </c>
    </row>
    <row r="114" spans="1:10" s="68" customFormat="1" ht="11.25">
      <c r="A114" s="50" t="s">
        <v>59</v>
      </c>
      <c r="B114" s="36"/>
      <c r="C114" s="38"/>
      <c r="D114" s="58"/>
      <c r="E114" s="58"/>
      <c r="F114" s="58"/>
      <c r="G114" s="58"/>
      <c r="H114" s="58"/>
      <c r="I114" s="58"/>
      <c r="J114" s="52"/>
    </row>
    <row r="115" spans="1:10" s="68" customFormat="1" ht="33.75">
      <c r="A115" s="53" t="s">
        <v>212</v>
      </c>
      <c r="B115" s="54" t="s">
        <v>227</v>
      </c>
      <c r="C115" s="55" t="s">
        <v>133</v>
      </c>
      <c r="D115" s="56"/>
      <c r="E115" s="56"/>
      <c r="F115" s="56"/>
      <c r="G115" s="56"/>
      <c r="H115" s="56"/>
      <c r="I115" s="56">
        <f>E115+F115+G115+H115</f>
        <v>0</v>
      </c>
      <c r="J115" s="52">
        <f>D115-I115</f>
        <v>0</v>
      </c>
    </row>
    <row r="116" spans="1:10" s="68" customFormat="1" ht="33.75">
      <c r="A116" s="93" t="s">
        <v>220</v>
      </c>
      <c r="B116" s="95" t="s">
        <v>228</v>
      </c>
      <c r="C116" s="51" t="s">
        <v>229</v>
      </c>
      <c r="D116" s="47"/>
      <c r="E116" s="47">
        <v>0</v>
      </c>
      <c r="F116" s="47">
        <v>0</v>
      </c>
      <c r="G116" s="47">
        <v>0</v>
      </c>
      <c r="H116" s="47">
        <v>0</v>
      </c>
      <c r="I116" s="47">
        <f>E116+F116+G116+H116</f>
        <v>0</v>
      </c>
      <c r="J116" s="49">
        <f>D116-I116</f>
        <v>0</v>
      </c>
    </row>
    <row r="117" spans="1:10" s="68" customFormat="1" ht="45">
      <c r="A117" s="93" t="s">
        <v>223</v>
      </c>
      <c r="B117" s="116" t="s">
        <v>230</v>
      </c>
      <c r="C117" s="82" t="s">
        <v>231</v>
      </c>
      <c r="D117" s="83"/>
      <c r="E117" s="83">
        <v>0</v>
      </c>
      <c r="F117" s="83">
        <v>0</v>
      </c>
      <c r="G117" s="83">
        <v>0</v>
      </c>
      <c r="H117" s="83">
        <v>0</v>
      </c>
      <c r="I117" s="47">
        <f>E117+F117+G117+H117</f>
        <v>0</v>
      </c>
      <c r="J117" s="49">
        <f>D117-I117</f>
        <v>0</v>
      </c>
    </row>
    <row r="118" spans="1:10" s="68" customFormat="1" ht="36">
      <c r="A118" s="45" t="s">
        <v>232</v>
      </c>
      <c r="B118" s="36" t="s">
        <v>233</v>
      </c>
      <c r="C118" s="38" t="s">
        <v>80</v>
      </c>
      <c r="D118" s="58">
        <v>0</v>
      </c>
      <c r="E118" s="58">
        <f>E119+E120</f>
        <v>-37057.899999999441</v>
      </c>
      <c r="F118" s="58">
        <f>F119+F120</f>
        <v>0</v>
      </c>
      <c r="G118" s="58">
        <f>G119+G120</f>
        <v>0</v>
      </c>
      <c r="H118" s="80">
        <f>H119+H120</f>
        <v>0</v>
      </c>
      <c r="I118" s="83">
        <f>I119+I120</f>
        <v>-37057.899999999441</v>
      </c>
      <c r="J118" s="49">
        <f>D118-I118</f>
        <v>37057.899999999441</v>
      </c>
    </row>
    <row r="119" spans="1:10" s="68" customFormat="1" ht="33.75">
      <c r="A119" s="93" t="s">
        <v>234</v>
      </c>
      <c r="B119" s="94" t="s">
        <v>222</v>
      </c>
      <c r="C119" s="82" t="s">
        <v>235</v>
      </c>
      <c r="D119" s="83"/>
      <c r="E119" s="83">
        <f>I18</f>
        <v>-6247358.5099999998</v>
      </c>
      <c r="F119" s="83">
        <v>0</v>
      </c>
      <c r="G119" s="83">
        <v>0</v>
      </c>
      <c r="H119" s="83"/>
      <c r="I119" s="47">
        <f>E119+F119+G119+H119</f>
        <v>-6247358.5099999998</v>
      </c>
      <c r="J119" s="49" t="s">
        <v>80</v>
      </c>
    </row>
    <row r="120" spans="1:10" s="68" customFormat="1" ht="33.75">
      <c r="A120" s="93" t="s">
        <v>236</v>
      </c>
      <c r="B120" s="94" t="s">
        <v>229</v>
      </c>
      <c r="C120" s="82" t="s">
        <v>237</v>
      </c>
      <c r="D120" s="83"/>
      <c r="E120" s="83">
        <f>-I48</f>
        <v>6210300.6100000003</v>
      </c>
      <c r="F120" s="83">
        <v>0</v>
      </c>
      <c r="G120" s="83">
        <v>0</v>
      </c>
      <c r="H120" s="117"/>
      <c r="I120" s="83">
        <f>E120+F120+G120+H120</f>
        <v>6210300.6100000003</v>
      </c>
      <c r="J120" s="118" t="s">
        <v>80</v>
      </c>
    </row>
    <row r="121" spans="1:10" s="68" customFormat="1" ht="72">
      <c r="A121" s="78" t="s">
        <v>238</v>
      </c>
      <c r="B121" s="54" t="s">
        <v>239</v>
      </c>
      <c r="C121" s="55" t="s">
        <v>80</v>
      </c>
      <c r="D121" s="56">
        <f t="shared" ref="D121:I121" si="8">D123+D124</f>
        <v>0</v>
      </c>
      <c r="E121" s="56">
        <f t="shared" si="8"/>
        <v>0</v>
      </c>
      <c r="F121" s="56">
        <f t="shared" si="8"/>
        <v>0</v>
      </c>
      <c r="G121" s="56">
        <f t="shared" si="8"/>
        <v>0</v>
      </c>
      <c r="H121" s="56">
        <f t="shared" si="8"/>
        <v>0</v>
      </c>
      <c r="I121" s="57">
        <f t="shared" si="8"/>
        <v>0</v>
      </c>
      <c r="J121" s="49">
        <f>D121-I121</f>
        <v>0</v>
      </c>
    </row>
    <row r="122" spans="1:10" s="68" customFormat="1" ht="11.25">
      <c r="A122" s="50" t="s">
        <v>71</v>
      </c>
      <c r="B122" s="36"/>
      <c r="C122" s="38"/>
      <c r="D122" s="58"/>
      <c r="E122" s="58"/>
      <c r="F122" s="58"/>
      <c r="G122" s="58"/>
      <c r="H122" s="58"/>
      <c r="I122" s="58"/>
      <c r="J122" s="52"/>
    </row>
    <row r="123" spans="1:10" s="68" customFormat="1" ht="45">
      <c r="A123" s="53" t="s">
        <v>240</v>
      </c>
      <c r="B123" s="36" t="s">
        <v>241</v>
      </c>
      <c r="C123" s="38" t="s">
        <v>235</v>
      </c>
      <c r="D123" s="58"/>
      <c r="E123" s="58">
        <v>0</v>
      </c>
      <c r="F123" s="58">
        <v>0</v>
      </c>
      <c r="G123" s="58">
        <v>0</v>
      </c>
      <c r="H123" s="58"/>
      <c r="I123" s="58">
        <f>E123+F123+G123+H123</f>
        <v>0</v>
      </c>
      <c r="J123" s="52" t="s">
        <v>80</v>
      </c>
    </row>
    <row r="124" spans="1:10" s="68" customFormat="1" ht="45.75" thickBot="1">
      <c r="A124" s="93" t="s">
        <v>242</v>
      </c>
      <c r="B124" s="119" t="s">
        <v>243</v>
      </c>
      <c r="C124" s="63" t="s">
        <v>237</v>
      </c>
      <c r="D124" s="64"/>
      <c r="E124" s="64">
        <v>0</v>
      </c>
      <c r="F124" s="64">
        <v>0</v>
      </c>
      <c r="G124" s="64">
        <v>0</v>
      </c>
      <c r="H124" s="65"/>
      <c r="I124" s="64">
        <f>E124+F124+G124+H124</f>
        <v>0</v>
      </c>
      <c r="J124" s="120" t="s">
        <v>80</v>
      </c>
    </row>
    <row r="125" spans="1:10" s="68" customFormat="1">
      <c r="A125" s="18"/>
      <c r="B125" s="18"/>
      <c r="C125" s="2"/>
      <c r="D125" s="104"/>
      <c r="E125" s="19"/>
      <c r="F125" s="19"/>
      <c r="G125" s="19"/>
      <c r="H125" s="19"/>
      <c r="I125" s="19"/>
      <c r="J125" s="67" t="s">
        <v>244</v>
      </c>
    </row>
    <row r="126" spans="1:10" s="68" customFormat="1" ht="11.25">
      <c r="A126" s="21"/>
      <c r="B126" s="22" t="s">
        <v>26</v>
      </c>
      <c r="C126" s="22" t="s">
        <v>26</v>
      </c>
      <c r="D126" s="22" t="s">
        <v>27</v>
      </c>
      <c r="E126" s="69" t="s">
        <v>28</v>
      </c>
      <c r="F126" s="24"/>
      <c r="G126" s="24"/>
      <c r="H126" s="24"/>
      <c r="I126" s="25"/>
      <c r="J126" s="26" t="s">
        <v>29</v>
      </c>
    </row>
    <row r="127" spans="1:10" s="68" customFormat="1" ht="11.25">
      <c r="A127" s="21" t="s">
        <v>30</v>
      </c>
      <c r="B127" s="22" t="s">
        <v>31</v>
      </c>
      <c r="C127" s="22" t="s">
        <v>32</v>
      </c>
      <c r="D127" s="22" t="s">
        <v>33</v>
      </c>
      <c r="E127" s="27" t="s">
        <v>34</v>
      </c>
      <c r="F127" s="27" t="s">
        <v>35</v>
      </c>
      <c r="G127" s="27" t="s">
        <v>36</v>
      </c>
      <c r="H127" s="27" t="s">
        <v>37</v>
      </c>
      <c r="I127" s="27" t="s">
        <v>38</v>
      </c>
      <c r="J127" s="26" t="s">
        <v>33</v>
      </c>
    </row>
    <row r="128" spans="1:10" s="68" customFormat="1" ht="11.25">
      <c r="A128" s="21"/>
      <c r="B128" s="22" t="s">
        <v>39</v>
      </c>
      <c r="C128" s="22" t="s">
        <v>40</v>
      </c>
      <c r="D128" s="22" t="s">
        <v>41</v>
      </c>
      <c r="E128" s="23" t="s">
        <v>42</v>
      </c>
      <c r="F128" s="23" t="s">
        <v>42</v>
      </c>
      <c r="G128" s="23" t="s">
        <v>43</v>
      </c>
      <c r="H128" s="23" t="s">
        <v>44</v>
      </c>
      <c r="I128" s="23"/>
      <c r="J128" s="26" t="s">
        <v>41</v>
      </c>
    </row>
    <row r="129" spans="1:10" s="68" customFormat="1" ht="12" thickBot="1">
      <c r="A129" s="121" t="s">
        <v>45</v>
      </c>
      <c r="B129" s="122">
        <v>2</v>
      </c>
      <c r="C129" s="35" t="s">
        <v>46</v>
      </c>
      <c r="D129" s="123" t="s">
        <v>47</v>
      </c>
      <c r="E129" s="35" t="s">
        <v>48</v>
      </c>
      <c r="F129" s="62" t="s">
        <v>49</v>
      </c>
      <c r="G129" s="62" t="s">
        <v>50</v>
      </c>
      <c r="H129" s="35" t="s">
        <v>51</v>
      </c>
      <c r="I129" s="35" t="s">
        <v>52</v>
      </c>
      <c r="J129" s="51" t="s">
        <v>53</v>
      </c>
    </row>
    <row r="130" spans="1:10" s="68" customFormat="1" ht="48">
      <c r="A130" s="78" t="s">
        <v>245</v>
      </c>
      <c r="B130" s="54" t="s">
        <v>231</v>
      </c>
      <c r="C130" s="55" t="s">
        <v>80</v>
      </c>
      <c r="D130" s="88">
        <f t="shared" ref="D130:I130" si="9">D132+D133</f>
        <v>0</v>
      </c>
      <c r="E130" s="88">
        <f t="shared" si="9"/>
        <v>0</v>
      </c>
      <c r="F130" s="88">
        <f t="shared" si="9"/>
        <v>0</v>
      </c>
      <c r="G130" s="88">
        <f t="shared" si="9"/>
        <v>0</v>
      </c>
      <c r="H130" s="88">
        <f t="shared" si="9"/>
        <v>0</v>
      </c>
      <c r="I130" s="124">
        <f t="shared" si="9"/>
        <v>0</v>
      </c>
      <c r="J130" s="89">
        <f>D130-I130</f>
        <v>0</v>
      </c>
    </row>
    <row r="131" spans="1:10" s="68" customFormat="1" ht="11.25">
      <c r="A131" s="50" t="s">
        <v>71</v>
      </c>
      <c r="B131" s="36"/>
      <c r="C131" s="38"/>
      <c r="D131" s="58"/>
      <c r="E131" s="58"/>
      <c r="F131" s="58"/>
      <c r="G131" s="58"/>
      <c r="H131" s="58"/>
      <c r="I131" s="58"/>
      <c r="J131" s="52"/>
    </row>
    <row r="132" spans="1:10" s="68" customFormat="1" ht="56.25">
      <c r="A132" s="53" t="s">
        <v>246</v>
      </c>
      <c r="B132" s="36" t="s">
        <v>247</v>
      </c>
      <c r="C132" s="38"/>
      <c r="D132" s="58"/>
      <c r="E132" s="58">
        <v>0</v>
      </c>
      <c r="F132" s="58">
        <v>0</v>
      </c>
      <c r="G132" s="58"/>
      <c r="H132" s="58"/>
      <c r="I132" s="56">
        <f>E132+F132+G132+H132</f>
        <v>0</v>
      </c>
      <c r="J132" s="52">
        <f>D132-I132</f>
        <v>0</v>
      </c>
    </row>
    <row r="133" spans="1:10" s="68" customFormat="1" ht="56.25">
      <c r="A133" s="93" t="s">
        <v>248</v>
      </c>
      <c r="B133" s="94" t="s">
        <v>249</v>
      </c>
      <c r="C133" s="82"/>
      <c r="D133" s="47"/>
      <c r="E133" s="83">
        <v>0</v>
      </c>
      <c r="F133" s="83">
        <v>0</v>
      </c>
      <c r="G133" s="83"/>
      <c r="H133" s="83"/>
      <c r="I133" s="47">
        <f>E133+F133+G133+H133</f>
        <v>0</v>
      </c>
      <c r="J133" s="49">
        <f>D133-I133</f>
        <v>0</v>
      </c>
    </row>
    <row r="134" spans="1:10" s="68" customFormat="1" ht="72">
      <c r="A134" s="78" t="s">
        <v>250</v>
      </c>
      <c r="B134" s="54" t="s">
        <v>251</v>
      </c>
      <c r="C134" s="55" t="s">
        <v>80</v>
      </c>
      <c r="D134" s="83">
        <f t="shared" ref="D134:I134" si="10">D136+D137</f>
        <v>0</v>
      </c>
      <c r="E134" s="83">
        <f t="shared" si="10"/>
        <v>0</v>
      </c>
      <c r="F134" s="83">
        <f t="shared" si="10"/>
        <v>0</v>
      </c>
      <c r="G134" s="83">
        <f t="shared" si="10"/>
        <v>0</v>
      </c>
      <c r="H134" s="83">
        <f t="shared" si="10"/>
        <v>0</v>
      </c>
      <c r="I134" s="117">
        <f t="shared" si="10"/>
        <v>0</v>
      </c>
      <c r="J134" s="49">
        <f>D134-I134</f>
        <v>0</v>
      </c>
    </row>
    <row r="135" spans="1:10" s="68" customFormat="1" ht="11.25">
      <c r="A135" s="50" t="s">
        <v>71</v>
      </c>
      <c r="B135" s="36"/>
      <c r="C135" s="38"/>
      <c r="D135" s="58"/>
      <c r="E135" s="58"/>
      <c r="F135" s="58"/>
      <c r="G135" s="58"/>
      <c r="H135" s="58"/>
      <c r="I135" s="58"/>
      <c r="J135" s="52"/>
    </row>
    <row r="136" spans="1:10" s="68" customFormat="1" ht="78.75">
      <c r="A136" s="53" t="s">
        <v>252</v>
      </c>
      <c r="B136" s="36" t="s">
        <v>253</v>
      </c>
      <c r="C136" s="38"/>
      <c r="D136" s="58"/>
      <c r="E136" s="58">
        <v>0</v>
      </c>
      <c r="F136" s="58">
        <v>0</v>
      </c>
      <c r="G136" s="58">
        <v>0</v>
      </c>
      <c r="H136" s="58"/>
      <c r="I136" s="58">
        <f>E136+F136+G136+H136</f>
        <v>0</v>
      </c>
      <c r="J136" s="52">
        <f>D136-I136</f>
        <v>0</v>
      </c>
    </row>
    <row r="137" spans="1:10" s="68" customFormat="1" ht="79.5" thickBot="1">
      <c r="A137" s="93" t="s">
        <v>254</v>
      </c>
      <c r="B137" s="119" t="s">
        <v>255</v>
      </c>
      <c r="C137" s="63"/>
      <c r="D137" s="64"/>
      <c r="E137" s="64">
        <v>0</v>
      </c>
      <c r="F137" s="64">
        <v>0</v>
      </c>
      <c r="G137" s="64">
        <v>0</v>
      </c>
      <c r="H137" s="64"/>
      <c r="I137" s="65">
        <f>E137+F137+G137+H137</f>
        <v>0</v>
      </c>
      <c r="J137" s="66">
        <f>D137-I137</f>
        <v>0</v>
      </c>
    </row>
    <row r="138" spans="1:10" s="68" customFormat="1" ht="11.25"/>
    <row r="139" spans="1:10" s="68" customFormat="1" ht="11.25"/>
    <row r="140" spans="1:10" s="68" customFormat="1" ht="11.25">
      <c r="A140" s="68" t="s">
        <v>256</v>
      </c>
      <c r="B140" s="24" t="s">
        <v>273</v>
      </c>
      <c r="C140" s="24"/>
      <c r="D140" s="24"/>
      <c r="F140" s="68" t="s">
        <v>257</v>
      </c>
    </row>
    <row r="141" spans="1:10" s="68" customFormat="1" ht="11.25">
      <c r="A141" s="125" t="s">
        <v>258</v>
      </c>
      <c r="B141" s="126" t="s">
        <v>259</v>
      </c>
      <c r="C141" s="126"/>
      <c r="D141" s="126"/>
      <c r="F141" s="125" t="s">
        <v>260</v>
      </c>
    </row>
    <row r="142" spans="1:10" s="68" customFormat="1" ht="11.25">
      <c r="A142" s="125"/>
      <c r="B142" s="127"/>
      <c r="C142" s="127"/>
      <c r="D142" s="127"/>
      <c r="H142" s="125"/>
      <c r="I142" s="127"/>
      <c r="J142" s="127"/>
    </row>
    <row r="143" spans="1:10" s="68" customFormat="1" ht="11.25">
      <c r="A143" s="68" t="s">
        <v>261</v>
      </c>
      <c r="B143" s="24" t="s">
        <v>262</v>
      </c>
      <c r="C143" s="24"/>
      <c r="D143" s="24"/>
    </row>
    <row r="144" spans="1:10" s="68" customFormat="1" ht="11.25">
      <c r="A144" s="125" t="s">
        <v>263</v>
      </c>
      <c r="B144" s="126" t="s">
        <v>259</v>
      </c>
      <c r="C144" s="126"/>
      <c r="D144" s="126"/>
    </row>
    <row r="145" spans="1:10" s="68" customFormat="1" ht="11.25">
      <c r="E145" s="128" t="s">
        <v>264</v>
      </c>
    </row>
    <row r="146" spans="1:10" s="68" customFormat="1" ht="11.25">
      <c r="G146" s="126" t="s">
        <v>265</v>
      </c>
      <c r="H146" s="126"/>
      <c r="I146" s="126"/>
      <c r="J146" s="126"/>
    </row>
    <row r="147" spans="1:10" s="68" customFormat="1" ht="11.25"/>
    <row r="148" spans="1:10" s="68" customFormat="1" ht="12">
      <c r="E148" s="129" t="s">
        <v>266</v>
      </c>
      <c r="F148" s="68" t="s">
        <v>267</v>
      </c>
    </row>
    <row r="149" spans="1:10" s="68" customFormat="1" ht="11.25">
      <c r="E149" s="125" t="s">
        <v>268</v>
      </c>
    </row>
    <row r="150" spans="1:10" s="68" customFormat="1" ht="11.25"/>
    <row r="151" spans="1:10" s="68" customFormat="1" ht="11.25">
      <c r="A151" s="68" t="s">
        <v>269</v>
      </c>
      <c r="D151" s="24" t="s">
        <v>11</v>
      </c>
      <c r="E151" s="24"/>
      <c r="G151" s="26" t="s">
        <v>11</v>
      </c>
    </row>
    <row r="152" spans="1:10" s="68" customFormat="1" ht="11.25">
      <c r="A152" s="125" t="s">
        <v>270</v>
      </c>
      <c r="D152" s="126" t="s">
        <v>259</v>
      </c>
      <c r="E152" s="126"/>
      <c r="G152" s="130" t="s">
        <v>271</v>
      </c>
    </row>
    <row r="153" spans="1:10" s="68" customFormat="1" ht="11.25"/>
    <row r="154" spans="1:10" s="68" customFormat="1" ht="11.25">
      <c r="A154" s="68" t="s">
        <v>272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2013-06-14T03:58:45Z</dcterms:modified>
</cp:coreProperties>
</file>